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共有\HP\CSV\Youkou\2025\"/>
    </mc:Choice>
  </mc:AlternateContent>
  <xr:revisionPtr revIDLastSave="0" documentId="13_ncr:1_{B09A2BEE-2E4D-495A-9FD3-49F99AEFD516}" xr6:coauthVersionLast="47" xr6:coauthVersionMax="47" xr10:uidLastSave="{00000000-0000-0000-0000-000000000000}"/>
  <bookViews>
    <workbookView xWindow="735" yWindow="735" windowWidth="25440" windowHeight="15150" xr2:uid="{00000000-000D-0000-FFFF-FFFF00000000}"/>
  </bookViews>
  <sheets>
    <sheet name="入力方法" sheetId="11" r:id="rId1"/>
    <sheet name="参加申込書" sheetId="1" r:id="rId2"/>
    <sheet name="参加申込書 (2)" sheetId="15" r:id="rId3"/>
    <sheet name="参加申込書 (3)" sheetId="16" r:id="rId4"/>
    <sheet name="参加申込書 (4)" sheetId="17" r:id="rId5"/>
  </sheets>
  <definedNames>
    <definedName name="_xlnm.Print_Area" localSheetId="1">参加申込書!$A$1:$T$55</definedName>
    <definedName name="_xlnm.Print_Area" localSheetId="2">'参加申込書 (2)'!$A$1:$S$54</definedName>
    <definedName name="_xlnm.Print_Area" localSheetId="3">'参加申込書 (3)'!$A$1:$S$55</definedName>
    <definedName name="_xlnm.Print_Area" localSheetId="4">'参加申込書 (4)'!$A$1:$T$55</definedName>
    <definedName name="_xlnm.Print_Area" localSheetId="0">入力方法!$A$1:$R$47</definedName>
    <definedName name="プルダウン">入力方法!$W$2:$W$53</definedName>
    <definedName name="種目">入力方法!$W$2:$W$53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17" l="1"/>
  <c r="C52" i="17"/>
  <c r="C51" i="17"/>
  <c r="C50" i="17"/>
  <c r="C49" i="17"/>
  <c r="Q47" i="17"/>
  <c r="Q45" i="17"/>
  <c r="Q43" i="17"/>
  <c r="Q41" i="17"/>
  <c r="Q39" i="17"/>
  <c r="Q37" i="17"/>
  <c r="Q49" i="17" s="1"/>
  <c r="S35" i="17"/>
  <c r="L35" i="17"/>
  <c r="K35" i="17"/>
  <c r="J35" i="17"/>
  <c r="I35" i="17"/>
  <c r="S34" i="17"/>
  <c r="L34" i="17"/>
  <c r="K34" i="17"/>
  <c r="J34" i="17"/>
  <c r="I34" i="17"/>
  <c r="S33" i="17"/>
  <c r="L33" i="17"/>
  <c r="K33" i="17"/>
  <c r="J33" i="17"/>
  <c r="I33" i="17"/>
  <c r="S32" i="17"/>
  <c r="L32" i="17"/>
  <c r="K32" i="17"/>
  <c r="J32" i="17"/>
  <c r="I32" i="17"/>
  <c r="T31" i="17"/>
  <c r="S31" i="17"/>
  <c r="L31" i="17"/>
  <c r="K31" i="17"/>
  <c r="J31" i="17"/>
  <c r="I31" i="17"/>
  <c r="T30" i="17"/>
  <c r="S30" i="17"/>
  <c r="L30" i="17"/>
  <c r="K30" i="17"/>
  <c r="J30" i="17"/>
  <c r="I30" i="17"/>
  <c r="T29" i="17"/>
  <c r="S29" i="17"/>
  <c r="L29" i="17"/>
  <c r="K29" i="17"/>
  <c r="J29" i="17"/>
  <c r="I29" i="17"/>
  <c r="T28" i="17"/>
  <c r="S28" i="17"/>
  <c r="L28" i="17"/>
  <c r="K28" i="17"/>
  <c r="J28" i="17"/>
  <c r="I28" i="17"/>
  <c r="T27" i="17"/>
  <c r="S27" i="17"/>
  <c r="L27" i="17"/>
  <c r="K27" i="17"/>
  <c r="J27" i="17"/>
  <c r="I27" i="17"/>
  <c r="T26" i="17"/>
  <c r="S26" i="17"/>
  <c r="L26" i="17"/>
  <c r="K26" i="17"/>
  <c r="J26" i="17"/>
  <c r="I26" i="17"/>
  <c r="T25" i="17"/>
  <c r="S25" i="17"/>
  <c r="L25" i="17"/>
  <c r="K25" i="17"/>
  <c r="J25" i="17"/>
  <c r="I25" i="17"/>
  <c r="T24" i="17"/>
  <c r="S24" i="17"/>
  <c r="L24" i="17"/>
  <c r="K24" i="17"/>
  <c r="J24" i="17"/>
  <c r="I24" i="17"/>
  <c r="T23" i="17"/>
  <c r="S23" i="17"/>
  <c r="L23" i="17"/>
  <c r="K23" i="17"/>
  <c r="J23" i="17"/>
  <c r="I23" i="17"/>
  <c r="T22" i="17"/>
  <c r="S22" i="17"/>
  <c r="L22" i="17"/>
  <c r="K22" i="17"/>
  <c r="J22" i="17"/>
  <c r="I22" i="17"/>
  <c r="T21" i="17"/>
  <c r="S21" i="17"/>
  <c r="L21" i="17"/>
  <c r="K21" i="17"/>
  <c r="J21" i="17"/>
  <c r="I21" i="17"/>
  <c r="T20" i="17"/>
  <c r="S20" i="17"/>
  <c r="L20" i="17"/>
  <c r="K20" i="17"/>
  <c r="J20" i="17"/>
  <c r="I20" i="17"/>
  <c r="T19" i="17"/>
  <c r="S19" i="17"/>
  <c r="L19" i="17"/>
  <c r="K19" i="17"/>
  <c r="J19" i="17"/>
  <c r="I19" i="17"/>
  <c r="T18" i="17"/>
  <c r="S18" i="17"/>
  <c r="L18" i="17"/>
  <c r="K18" i="17"/>
  <c r="J18" i="17"/>
  <c r="I18" i="17"/>
  <c r="T17" i="17"/>
  <c r="S17" i="17"/>
  <c r="L17" i="17"/>
  <c r="K17" i="17"/>
  <c r="J17" i="17"/>
  <c r="I17" i="17"/>
  <c r="T16" i="17"/>
  <c r="S16" i="17"/>
  <c r="L16" i="17"/>
  <c r="K16" i="17"/>
  <c r="J16" i="17"/>
  <c r="I16" i="17"/>
  <c r="T15" i="17"/>
  <c r="S15" i="17"/>
  <c r="L15" i="17"/>
  <c r="K15" i="17"/>
  <c r="J15" i="17"/>
  <c r="I15" i="17"/>
  <c r="T14" i="17"/>
  <c r="S14" i="17"/>
  <c r="L14" i="17"/>
  <c r="K14" i="17"/>
  <c r="J14" i="17"/>
  <c r="I14" i="17"/>
  <c r="T13" i="17"/>
  <c r="S13" i="17"/>
  <c r="L13" i="17"/>
  <c r="K13" i="17"/>
  <c r="J13" i="17"/>
  <c r="I13" i="17"/>
  <c r="T12" i="17"/>
  <c r="S12" i="17"/>
  <c r="L12" i="17"/>
  <c r="K12" i="17"/>
  <c r="J12" i="17"/>
  <c r="I12" i="17"/>
  <c r="T11" i="17"/>
  <c r="S11" i="17"/>
  <c r="L11" i="17"/>
  <c r="K11" i="17"/>
  <c r="J11" i="17"/>
  <c r="I11" i="17"/>
  <c r="T10" i="17"/>
  <c r="S10" i="17"/>
  <c r="L10" i="17"/>
  <c r="K10" i="17"/>
  <c r="J10" i="17"/>
  <c r="I10" i="17"/>
  <c r="T9" i="17"/>
  <c r="S9" i="17"/>
  <c r="L9" i="17"/>
  <c r="K9" i="17"/>
  <c r="J9" i="17"/>
  <c r="I9" i="17"/>
  <c r="T8" i="17"/>
  <c r="S8" i="17"/>
  <c r="L8" i="17"/>
  <c r="K8" i="17"/>
  <c r="J8" i="17"/>
  <c r="I8" i="17"/>
  <c r="T7" i="17"/>
  <c r="S7" i="17"/>
  <c r="L7" i="17"/>
  <c r="K7" i="17"/>
  <c r="J7" i="17"/>
  <c r="I7" i="17"/>
  <c r="T6" i="17"/>
  <c r="S6" i="17"/>
  <c r="L6" i="17"/>
  <c r="K6" i="17"/>
  <c r="J6" i="17"/>
  <c r="I6" i="17"/>
  <c r="T5" i="17"/>
  <c r="O2" i="17"/>
  <c r="D2" i="17"/>
  <c r="D1" i="17"/>
  <c r="C53" i="16"/>
  <c r="C52" i="16"/>
  <c r="C51" i="16"/>
  <c r="C50" i="16"/>
  <c r="C49" i="16"/>
  <c r="Q47" i="16"/>
  <c r="Q45" i="16"/>
  <c r="Q43" i="16"/>
  <c r="Q41" i="16"/>
  <c r="Q39" i="16"/>
  <c r="Q37" i="16"/>
  <c r="Q49" i="16" s="1"/>
  <c r="S35" i="16"/>
  <c r="L35" i="16"/>
  <c r="K35" i="16"/>
  <c r="J35" i="16"/>
  <c r="I35" i="16"/>
  <c r="S34" i="16"/>
  <c r="L34" i="16"/>
  <c r="K34" i="16"/>
  <c r="J34" i="16"/>
  <c r="I34" i="16"/>
  <c r="S33" i="16"/>
  <c r="L33" i="16"/>
  <c r="K33" i="16"/>
  <c r="J33" i="16"/>
  <c r="I33" i="16"/>
  <c r="S32" i="16"/>
  <c r="L32" i="16"/>
  <c r="K32" i="16"/>
  <c r="J32" i="16"/>
  <c r="I32" i="16"/>
  <c r="T31" i="16"/>
  <c r="S31" i="16"/>
  <c r="L31" i="16"/>
  <c r="K31" i="16"/>
  <c r="J31" i="16"/>
  <c r="I31" i="16"/>
  <c r="T30" i="16"/>
  <c r="S30" i="16"/>
  <c r="L30" i="16"/>
  <c r="K30" i="16"/>
  <c r="J30" i="16"/>
  <c r="I30" i="16"/>
  <c r="T29" i="16"/>
  <c r="S29" i="16"/>
  <c r="L29" i="16"/>
  <c r="K29" i="16"/>
  <c r="J29" i="16"/>
  <c r="I29" i="16"/>
  <c r="T28" i="16"/>
  <c r="S28" i="16"/>
  <c r="L28" i="16"/>
  <c r="K28" i="16"/>
  <c r="J28" i="16"/>
  <c r="I28" i="16"/>
  <c r="T27" i="16"/>
  <c r="S27" i="16"/>
  <c r="L27" i="16"/>
  <c r="K27" i="16"/>
  <c r="J27" i="16"/>
  <c r="I27" i="16"/>
  <c r="T26" i="16"/>
  <c r="S26" i="16"/>
  <c r="L26" i="16"/>
  <c r="K26" i="16"/>
  <c r="J26" i="16"/>
  <c r="I26" i="16"/>
  <c r="T25" i="16"/>
  <c r="S25" i="16"/>
  <c r="L25" i="16"/>
  <c r="K25" i="16"/>
  <c r="J25" i="16"/>
  <c r="I25" i="16"/>
  <c r="T24" i="16"/>
  <c r="S24" i="16"/>
  <c r="L24" i="16"/>
  <c r="K24" i="16"/>
  <c r="J24" i="16"/>
  <c r="I24" i="16"/>
  <c r="T23" i="16"/>
  <c r="S23" i="16"/>
  <c r="L23" i="16"/>
  <c r="K23" i="16"/>
  <c r="J23" i="16"/>
  <c r="I23" i="16"/>
  <c r="T22" i="16"/>
  <c r="S22" i="16"/>
  <c r="L22" i="16"/>
  <c r="K22" i="16"/>
  <c r="J22" i="16"/>
  <c r="I22" i="16"/>
  <c r="T21" i="16"/>
  <c r="S21" i="16"/>
  <c r="L21" i="16"/>
  <c r="K21" i="16"/>
  <c r="J21" i="16"/>
  <c r="I21" i="16"/>
  <c r="T20" i="16"/>
  <c r="S20" i="16"/>
  <c r="L20" i="16"/>
  <c r="K20" i="16"/>
  <c r="J20" i="16"/>
  <c r="I20" i="16"/>
  <c r="T19" i="16"/>
  <c r="S19" i="16"/>
  <c r="L19" i="16"/>
  <c r="K19" i="16"/>
  <c r="J19" i="16"/>
  <c r="I19" i="16"/>
  <c r="T18" i="16"/>
  <c r="S18" i="16"/>
  <c r="L18" i="16"/>
  <c r="K18" i="16"/>
  <c r="J18" i="16"/>
  <c r="I18" i="16"/>
  <c r="T17" i="16"/>
  <c r="S17" i="16"/>
  <c r="L17" i="16"/>
  <c r="K17" i="16"/>
  <c r="J17" i="16"/>
  <c r="I17" i="16"/>
  <c r="T16" i="16"/>
  <c r="S16" i="16"/>
  <c r="L16" i="16"/>
  <c r="K16" i="16"/>
  <c r="J16" i="16"/>
  <c r="I16" i="16"/>
  <c r="T15" i="16"/>
  <c r="S15" i="16"/>
  <c r="L15" i="16"/>
  <c r="K15" i="16"/>
  <c r="J15" i="16"/>
  <c r="I15" i="16"/>
  <c r="T14" i="16"/>
  <c r="S14" i="16"/>
  <c r="L14" i="16"/>
  <c r="K14" i="16"/>
  <c r="J14" i="16"/>
  <c r="I14" i="16"/>
  <c r="T13" i="16"/>
  <c r="S13" i="16"/>
  <c r="L13" i="16"/>
  <c r="K13" i="16"/>
  <c r="J13" i="16"/>
  <c r="I13" i="16"/>
  <c r="T12" i="16"/>
  <c r="S12" i="16"/>
  <c r="L12" i="16"/>
  <c r="K12" i="16"/>
  <c r="J12" i="16"/>
  <c r="I12" i="16"/>
  <c r="T11" i="16"/>
  <c r="S11" i="16"/>
  <c r="L11" i="16"/>
  <c r="K11" i="16"/>
  <c r="J11" i="16"/>
  <c r="I11" i="16"/>
  <c r="T10" i="16"/>
  <c r="S10" i="16"/>
  <c r="L10" i="16"/>
  <c r="K10" i="16"/>
  <c r="J10" i="16"/>
  <c r="I10" i="16"/>
  <c r="T9" i="16"/>
  <c r="S9" i="16"/>
  <c r="L9" i="16"/>
  <c r="K9" i="16"/>
  <c r="J9" i="16"/>
  <c r="I9" i="16"/>
  <c r="T8" i="16"/>
  <c r="S8" i="16"/>
  <c r="L8" i="16"/>
  <c r="K8" i="16"/>
  <c r="J8" i="16"/>
  <c r="I8" i="16"/>
  <c r="T7" i="16"/>
  <c r="S7" i="16"/>
  <c r="L7" i="16"/>
  <c r="K7" i="16"/>
  <c r="J7" i="16"/>
  <c r="I7" i="16"/>
  <c r="T6" i="16"/>
  <c r="S6" i="16"/>
  <c r="L6" i="16"/>
  <c r="K6" i="16"/>
  <c r="J6" i="16"/>
  <c r="I6" i="16"/>
  <c r="T5" i="16"/>
  <c r="O2" i="16"/>
  <c r="D2" i="16"/>
  <c r="D1" i="16"/>
  <c r="C53" i="15"/>
  <c r="C52" i="15"/>
  <c r="C51" i="15"/>
  <c r="C50" i="15"/>
  <c r="C49" i="15"/>
  <c r="O2" i="15"/>
  <c r="D2" i="15"/>
  <c r="Q49" i="15"/>
  <c r="Q49" i="1"/>
  <c r="Q43" i="11"/>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S7" i="15"/>
  <c r="S6" i="15"/>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28" i="11"/>
  <c r="S27" i="11"/>
  <c r="S26" i="11"/>
  <c r="S25" i="11"/>
  <c r="S24" i="11"/>
  <c r="S23" i="11"/>
  <c r="S22" i="11"/>
  <c r="S21" i="11"/>
  <c r="S20" i="11"/>
  <c r="Q47" i="1"/>
  <c r="Q45" i="1"/>
  <c r="Q43" i="1"/>
  <c r="Q41" i="1"/>
  <c r="Q39" i="1"/>
  <c r="Q37" i="1"/>
  <c r="L35" i="1"/>
  <c r="K35" i="1"/>
  <c r="J35" i="1"/>
  <c r="I35" i="1"/>
  <c r="L34" i="1"/>
  <c r="K34" i="1"/>
  <c r="J34" i="1"/>
  <c r="I34" i="1"/>
  <c r="L33" i="1"/>
  <c r="K33" i="1"/>
  <c r="J33" i="1"/>
  <c r="I33" i="1"/>
  <c r="L32" i="1"/>
  <c r="K32" i="1"/>
  <c r="J32" i="1"/>
  <c r="I32" i="1"/>
  <c r="T31" i="1"/>
  <c r="L31" i="1"/>
  <c r="K31" i="1"/>
  <c r="J31" i="1"/>
  <c r="I31" i="1"/>
  <c r="T30" i="1"/>
  <c r="L30" i="1"/>
  <c r="K30" i="1"/>
  <c r="J30" i="1"/>
  <c r="I30" i="1"/>
  <c r="T29" i="1"/>
  <c r="L29" i="1"/>
  <c r="K29" i="1"/>
  <c r="J29" i="1"/>
  <c r="I29" i="1"/>
  <c r="T28" i="1"/>
  <c r="L28" i="1"/>
  <c r="K28" i="1"/>
  <c r="J28" i="1"/>
  <c r="I28" i="1"/>
  <c r="T27" i="1"/>
  <c r="L27" i="1"/>
  <c r="K27" i="1"/>
  <c r="J27" i="1"/>
  <c r="I27" i="1"/>
  <c r="T26" i="1"/>
  <c r="L26" i="1"/>
  <c r="K26" i="1"/>
  <c r="J26" i="1"/>
  <c r="I26" i="1"/>
  <c r="T25" i="1"/>
  <c r="L25" i="1"/>
  <c r="K25" i="1"/>
  <c r="J25" i="1"/>
  <c r="I25" i="1"/>
  <c r="T24" i="1"/>
  <c r="L24" i="1"/>
  <c r="K24" i="1"/>
  <c r="J24" i="1"/>
  <c r="I24" i="1"/>
  <c r="T23" i="1"/>
  <c r="L23" i="1"/>
  <c r="K23" i="1"/>
  <c r="J23" i="1"/>
  <c r="I23" i="1"/>
  <c r="T22" i="1"/>
  <c r="L22" i="1"/>
  <c r="K22" i="1"/>
  <c r="J22" i="1"/>
  <c r="I22" i="1"/>
  <c r="T21" i="1"/>
  <c r="L21" i="1"/>
  <c r="K21" i="1"/>
  <c r="J21" i="1"/>
  <c r="I21" i="1"/>
  <c r="T20" i="1"/>
  <c r="L20" i="1"/>
  <c r="K20" i="1"/>
  <c r="J20" i="1"/>
  <c r="I20" i="1"/>
  <c r="T19" i="1"/>
  <c r="L19" i="1"/>
  <c r="K19" i="1"/>
  <c r="J19" i="1"/>
  <c r="I19" i="1"/>
  <c r="T18" i="1"/>
  <c r="L18" i="1"/>
  <c r="K18" i="1"/>
  <c r="J18" i="1"/>
  <c r="I18" i="1"/>
  <c r="T17" i="1"/>
  <c r="L17" i="1"/>
  <c r="K17" i="1"/>
  <c r="J17" i="1"/>
  <c r="I17" i="1"/>
  <c r="T16" i="1"/>
  <c r="L16" i="1"/>
  <c r="K16" i="1"/>
  <c r="J16" i="1"/>
  <c r="I16" i="1"/>
  <c r="T15" i="1"/>
  <c r="L15" i="1"/>
  <c r="K15" i="1"/>
  <c r="J15" i="1"/>
  <c r="I15" i="1"/>
  <c r="T14" i="1"/>
  <c r="L14" i="1"/>
  <c r="K14" i="1"/>
  <c r="J14" i="1"/>
  <c r="I14" i="1"/>
  <c r="T13" i="1"/>
  <c r="L13" i="1"/>
  <c r="K13" i="1"/>
  <c r="J13" i="1"/>
  <c r="I13" i="1"/>
  <c r="T12" i="1"/>
  <c r="L12" i="1"/>
  <c r="K12" i="1"/>
  <c r="J12" i="1"/>
  <c r="I12" i="1"/>
  <c r="T11" i="1"/>
  <c r="L11" i="1"/>
  <c r="K11" i="1"/>
  <c r="J11" i="1"/>
  <c r="I11" i="1"/>
  <c r="T10" i="1"/>
  <c r="L10" i="1"/>
  <c r="K10" i="1"/>
  <c r="J10" i="1"/>
  <c r="I10" i="1"/>
  <c r="T9" i="1"/>
  <c r="L9" i="1"/>
  <c r="K9" i="1"/>
  <c r="J9" i="1"/>
  <c r="I9" i="1"/>
  <c r="T8" i="1"/>
  <c r="L8" i="1"/>
  <c r="K8" i="1"/>
  <c r="J8" i="1"/>
  <c r="I8" i="1"/>
  <c r="T7" i="1"/>
  <c r="L7" i="1"/>
  <c r="K7" i="1"/>
  <c r="J7" i="1"/>
  <c r="I7" i="1"/>
  <c r="T6" i="1"/>
  <c r="L6" i="1"/>
  <c r="K6" i="1"/>
  <c r="J6" i="1"/>
  <c r="I6" i="1"/>
  <c r="T5" i="1"/>
  <c r="D1" i="1"/>
  <c r="Q47" i="15"/>
  <c r="Q45" i="15"/>
  <c r="Q43" i="15"/>
  <c r="Q41" i="15"/>
  <c r="Q39" i="15"/>
  <c r="Q37" i="15"/>
  <c r="L35" i="15"/>
  <c r="K35" i="15"/>
  <c r="J35" i="15"/>
  <c r="I35" i="15"/>
  <c r="L34" i="15"/>
  <c r="K34" i="15"/>
  <c r="J34" i="15"/>
  <c r="I34" i="15"/>
  <c r="L33" i="15"/>
  <c r="K33" i="15"/>
  <c r="J33" i="15"/>
  <c r="I33" i="15"/>
  <c r="L32" i="15"/>
  <c r="K32" i="15"/>
  <c r="J32" i="15"/>
  <c r="I32" i="15"/>
  <c r="T31" i="15"/>
  <c r="L31" i="15"/>
  <c r="K31" i="15"/>
  <c r="J31" i="15"/>
  <c r="I31" i="15"/>
  <c r="T30" i="15"/>
  <c r="L30" i="15"/>
  <c r="K30" i="15"/>
  <c r="J30" i="15"/>
  <c r="I30" i="15"/>
  <c r="T29" i="15"/>
  <c r="L29" i="15"/>
  <c r="K29" i="15"/>
  <c r="J29" i="15"/>
  <c r="I29" i="15"/>
  <c r="T28" i="15"/>
  <c r="L28" i="15"/>
  <c r="K28" i="15"/>
  <c r="J28" i="15"/>
  <c r="I28" i="15"/>
  <c r="T27" i="15"/>
  <c r="L27" i="15"/>
  <c r="K27" i="15"/>
  <c r="J27" i="15"/>
  <c r="I27" i="15"/>
  <c r="T26" i="15"/>
  <c r="L26" i="15"/>
  <c r="K26" i="15"/>
  <c r="J26" i="15"/>
  <c r="I26" i="15"/>
  <c r="T25" i="15"/>
  <c r="L25" i="15"/>
  <c r="K25" i="15"/>
  <c r="J25" i="15"/>
  <c r="I25" i="15"/>
  <c r="T24" i="15"/>
  <c r="L24" i="15"/>
  <c r="K24" i="15"/>
  <c r="J24" i="15"/>
  <c r="I24" i="15"/>
  <c r="T23" i="15"/>
  <c r="L23" i="15"/>
  <c r="K23" i="15"/>
  <c r="J23" i="15"/>
  <c r="I23" i="15"/>
  <c r="T22" i="15"/>
  <c r="L22" i="15"/>
  <c r="K22" i="15"/>
  <c r="J22" i="15"/>
  <c r="I22" i="15"/>
  <c r="T21" i="15"/>
  <c r="L21" i="15"/>
  <c r="K21" i="15"/>
  <c r="J21" i="15"/>
  <c r="I21" i="15"/>
  <c r="T20" i="15"/>
  <c r="L20" i="15"/>
  <c r="K20" i="15"/>
  <c r="J20" i="15"/>
  <c r="I20" i="15"/>
  <c r="T19" i="15"/>
  <c r="L19" i="15"/>
  <c r="K19" i="15"/>
  <c r="J19" i="15"/>
  <c r="I19" i="15"/>
  <c r="T18" i="15"/>
  <c r="L18" i="15"/>
  <c r="K18" i="15"/>
  <c r="J18" i="15"/>
  <c r="I18" i="15"/>
  <c r="T17" i="15"/>
  <c r="L17" i="15"/>
  <c r="K17" i="15"/>
  <c r="J17" i="15"/>
  <c r="I17" i="15"/>
  <c r="T16" i="15"/>
  <c r="L16" i="15"/>
  <c r="K16" i="15"/>
  <c r="J16" i="15"/>
  <c r="I16" i="15"/>
  <c r="T15" i="15"/>
  <c r="L15" i="15"/>
  <c r="K15" i="15"/>
  <c r="J15" i="15"/>
  <c r="I15" i="15"/>
  <c r="T14" i="15"/>
  <c r="L14" i="15"/>
  <c r="K14" i="15"/>
  <c r="J14" i="15"/>
  <c r="I14" i="15"/>
  <c r="T13" i="15"/>
  <c r="L13" i="15"/>
  <c r="K13" i="15"/>
  <c r="J13" i="15"/>
  <c r="I13" i="15"/>
  <c r="T12" i="15"/>
  <c r="L12" i="15"/>
  <c r="K12" i="15"/>
  <c r="J12" i="15"/>
  <c r="I12" i="15"/>
  <c r="T11" i="15"/>
  <c r="L11" i="15"/>
  <c r="K11" i="15"/>
  <c r="J11" i="15"/>
  <c r="I11" i="15"/>
  <c r="T10" i="15"/>
  <c r="L10" i="15"/>
  <c r="K10" i="15"/>
  <c r="J10" i="15"/>
  <c r="I10" i="15"/>
  <c r="T9" i="15"/>
  <c r="L9" i="15"/>
  <c r="K9" i="15"/>
  <c r="J9" i="15"/>
  <c r="I9" i="15"/>
  <c r="T8" i="15"/>
  <c r="L8" i="15"/>
  <c r="K8" i="15"/>
  <c r="J8" i="15"/>
  <c r="I8" i="15"/>
  <c r="T7" i="15"/>
  <c r="L7" i="15"/>
  <c r="K7" i="15"/>
  <c r="J7" i="15"/>
  <c r="I7" i="15"/>
  <c r="T6" i="15"/>
  <c r="L6" i="15"/>
  <c r="K6" i="15"/>
  <c r="J6" i="15"/>
  <c r="I6" i="15"/>
  <c r="T5" i="15"/>
  <c r="D1" i="15"/>
  <c r="Q33" i="11"/>
  <c r="Q37" i="11"/>
  <c r="M29" i="11"/>
  <c r="M28" i="11"/>
  <c r="M27" i="11"/>
  <c r="M26" i="11"/>
  <c r="M22" i="11"/>
  <c r="M21" i="11"/>
  <c r="Q41" i="11" s="1"/>
  <c r="D15" i="11"/>
  <c r="L29" i="11"/>
  <c r="K29" i="11"/>
  <c r="L28" i="11"/>
  <c r="K28" i="11"/>
  <c r="L27" i="11"/>
  <c r="K27" i="11"/>
  <c r="L26" i="11"/>
  <c r="K26" i="11"/>
  <c r="L25" i="11"/>
  <c r="K25" i="11"/>
  <c r="L24" i="11"/>
  <c r="K24" i="11"/>
  <c r="L23" i="11"/>
  <c r="K23" i="11"/>
  <c r="L22" i="11"/>
  <c r="K22" i="11"/>
  <c r="L21" i="11"/>
  <c r="K21" i="11"/>
  <c r="L20" i="11"/>
  <c r="K20" i="11"/>
  <c r="J20" i="11"/>
  <c r="J29" i="11"/>
  <c r="I29" i="11"/>
  <c r="J28" i="11"/>
  <c r="I28" i="11"/>
  <c r="J27" i="11"/>
  <c r="I27" i="11"/>
  <c r="J26" i="11"/>
  <c r="I26" i="11"/>
  <c r="J25" i="11"/>
  <c r="I25" i="11"/>
  <c r="J24" i="11"/>
  <c r="I24" i="11"/>
  <c r="J23" i="11"/>
  <c r="I23" i="11"/>
  <c r="J22" i="11"/>
  <c r="J21" i="11"/>
  <c r="I21" i="11"/>
  <c r="I20" i="11"/>
  <c r="Q39" i="11" l="1"/>
  <c r="Q35" i="11" l="1"/>
  <c r="Q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19" authorId="0" shapeId="0" xr:uid="{B420BB59-4B0B-4991-BD5E-B0EFD3E3AB26}">
      <text>
        <r>
          <rPr>
            <sz val="9"/>
            <color indexed="81"/>
            <rFont val="MS P ゴシック"/>
            <family val="3"/>
            <charset val="128"/>
          </rPr>
          <t xml:space="preserve">ドロップダウンリストから選択してください。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CF0FDA4A-C6A1-4028-937B-9AF019A9901C}">
      <text>
        <r>
          <rPr>
            <sz val="9"/>
            <color indexed="81"/>
            <rFont val="MS P ゴシック"/>
            <family val="3"/>
            <charset val="128"/>
          </rPr>
          <t xml:space="preserve">ドロップダウンリストから選択してください。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FF9726C7-29E9-4A00-A303-A2640EA8DACC}">
      <text>
        <r>
          <rPr>
            <sz val="9"/>
            <color indexed="81"/>
            <rFont val="MS P ゴシック"/>
            <family val="3"/>
            <charset val="128"/>
          </rPr>
          <t xml:space="preserve">ドロップダウンリストから選択してください。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DDB9206D-AE0B-4425-AE79-21A973F5B188}">
      <text>
        <r>
          <rPr>
            <sz val="9"/>
            <color indexed="81"/>
            <rFont val="MS P ゴシック"/>
            <family val="3"/>
            <charset val="128"/>
          </rPr>
          <t xml:space="preserve">ドロップダウンリストから選択してください。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金沢市中体連　理事長</author>
  </authors>
  <commentList>
    <comment ref="N5" authorId="0" shapeId="0" xr:uid="{28E7BF76-2DB6-48E1-ABAD-FCC5A0B26F1A}">
      <text>
        <r>
          <rPr>
            <sz val="9"/>
            <color indexed="81"/>
            <rFont val="MS P ゴシック"/>
            <family val="3"/>
            <charset val="128"/>
          </rPr>
          <t xml:space="preserve">ドロップダウンリストから選択してください。
</t>
        </r>
      </text>
    </comment>
  </commentList>
</comments>
</file>

<file path=xl/sharedStrings.xml><?xml version="1.0" encoding="utf-8"?>
<sst xmlns="http://schemas.openxmlformats.org/spreadsheetml/2006/main" count="468" uniqueCount="162">
  <si>
    <t>ﾅﾝﾊﾞｰ</t>
    <phoneticPr fontId="2"/>
  </si>
  <si>
    <t>氏　名</t>
    <rPh sb="0" eb="1">
      <t>シ</t>
    </rPh>
    <rPh sb="2" eb="3">
      <t>メイ</t>
    </rPh>
    <phoneticPr fontId="2"/>
  </si>
  <si>
    <t>学年</t>
    <rPh sb="0" eb="2">
      <t>ガクネン</t>
    </rPh>
    <phoneticPr fontId="2"/>
  </si>
  <si>
    <t>生年月日</t>
    <rPh sb="0" eb="2">
      <t>セイネン</t>
    </rPh>
    <rPh sb="2" eb="4">
      <t>ガッピ</t>
    </rPh>
    <phoneticPr fontId="2"/>
  </si>
  <si>
    <t>種目</t>
    <rPh sb="0" eb="2">
      <t>シュモク</t>
    </rPh>
    <phoneticPr fontId="2"/>
  </si>
  <si>
    <t>種別</t>
    <rPh sb="0" eb="2">
      <t>シュベツ</t>
    </rPh>
    <phoneticPr fontId="2"/>
  </si>
  <si>
    <t>記録</t>
    <rPh sb="0" eb="2">
      <t>キロク</t>
    </rPh>
    <phoneticPr fontId="2"/>
  </si>
  <si>
    <t>年</t>
    <rPh sb="0" eb="1">
      <t>ネン</t>
    </rPh>
    <phoneticPr fontId="2"/>
  </si>
  <si>
    <t>※記入方法について</t>
    <rPh sb="1" eb="3">
      <t>キニュウ</t>
    </rPh>
    <rPh sb="3" eb="5">
      <t>ホウホウ</t>
    </rPh>
    <phoneticPr fontId="2"/>
  </si>
  <si>
    <t>１．ナンバーは石川陸協の登録ナンバーを記入</t>
    <rPh sb="7" eb="9">
      <t>イシカワ</t>
    </rPh>
    <rPh sb="9" eb="10">
      <t>リク</t>
    </rPh>
    <rPh sb="10" eb="11">
      <t>キョウ</t>
    </rPh>
    <rPh sb="12" eb="14">
      <t>トウロク</t>
    </rPh>
    <rPh sb="19" eb="21">
      <t>キニュウ</t>
    </rPh>
    <phoneticPr fontId="2"/>
  </si>
  <si>
    <t>円</t>
    <rPh sb="0" eb="1">
      <t>エン</t>
    </rPh>
    <phoneticPr fontId="2"/>
  </si>
  <si>
    <t>大会名</t>
    <rPh sb="0" eb="3">
      <t>タイカイメイ</t>
    </rPh>
    <phoneticPr fontId="2"/>
  </si>
  <si>
    <t>（記載責任者・所属団体）住所</t>
    <rPh sb="1" eb="3">
      <t>キサイ</t>
    </rPh>
    <rPh sb="3" eb="6">
      <t>セキニンシャ</t>
    </rPh>
    <rPh sb="7" eb="9">
      <t>ショゾク</t>
    </rPh>
    <rPh sb="9" eb="11">
      <t>ダンタイ</t>
    </rPh>
    <rPh sb="12" eb="14">
      <t>ジュウショ</t>
    </rPh>
    <phoneticPr fontId="2"/>
  </si>
  <si>
    <t>※どちらかに○をつけて下さい。</t>
    <rPh sb="11" eb="12">
      <t>クダ</t>
    </rPh>
    <phoneticPr fontId="2"/>
  </si>
  <si>
    <t>電話</t>
    <rPh sb="0" eb="2">
      <t>デンワ</t>
    </rPh>
    <phoneticPr fontId="2"/>
  </si>
  <si>
    <t>所属名（学校の場合は学校長出場承認印）</t>
    <rPh sb="0" eb="2">
      <t>ショゾク</t>
    </rPh>
    <rPh sb="2" eb="3">
      <t>メイ</t>
    </rPh>
    <rPh sb="4" eb="6">
      <t>ガッコウ</t>
    </rPh>
    <rPh sb="7" eb="9">
      <t>バアイ</t>
    </rPh>
    <rPh sb="10" eb="11">
      <t>ガク</t>
    </rPh>
    <rPh sb="11" eb="13">
      <t>コウチョウ</t>
    </rPh>
    <rPh sb="13" eb="15">
      <t>シュツジョウ</t>
    </rPh>
    <rPh sb="15" eb="18">
      <t>ショウニンイン</t>
    </rPh>
    <phoneticPr fontId="2"/>
  </si>
  <si>
    <t>FAX</t>
    <phoneticPr fontId="2"/>
  </si>
  <si>
    <t>個人情報保護について</t>
    <rPh sb="0" eb="2">
      <t>コジン</t>
    </rPh>
    <rPh sb="2" eb="4">
      <t>ジョウホウ</t>
    </rPh>
    <rPh sb="4" eb="6">
      <t>ホゴ</t>
    </rPh>
    <phoneticPr fontId="2"/>
  </si>
  <si>
    <t xml:space="preserve">所属学校・団体名 </t>
    <rPh sb="0" eb="2">
      <t>ショゾク</t>
    </rPh>
    <rPh sb="2" eb="4">
      <t>ガッコウ</t>
    </rPh>
    <rPh sb="5" eb="7">
      <t>ダンタイ</t>
    </rPh>
    <rPh sb="7" eb="8">
      <t>メイ</t>
    </rPh>
    <phoneticPr fontId="2"/>
  </si>
  <si>
    <t>年、月</t>
    <rPh sb="0" eb="1">
      <t>ネン</t>
    </rPh>
    <rPh sb="2" eb="3">
      <t>ツキ</t>
    </rPh>
    <phoneticPr fontId="2"/>
  </si>
  <si>
    <t>場所</t>
    <rPh sb="0" eb="2">
      <t>バショ</t>
    </rPh>
    <phoneticPr fontId="2"/>
  </si>
  <si>
    <t>月</t>
    <rPh sb="0" eb="1">
      <t>ツキ</t>
    </rPh>
    <phoneticPr fontId="2"/>
  </si>
  <si>
    <t>日</t>
    <rPh sb="0" eb="1">
      <t>ニチ</t>
    </rPh>
    <phoneticPr fontId="2"/>
  </si>
  <si>
    <t>種目のパーソナルベスト or 参加資格記録</t>
    <rPh sb="0" eb="2">
      <t>シュモク</t>
    </rPh>
    <rPh sb="15" eb="17">
      <t>サンカ</t>
    </rPh>
    <rPh sb="17" eb="19">
      <t>シカク</t>
    </rPh>
    <rPh sb="19" eb="21">
      <t>キロク</t>
    </rPh>
    <phoneticPr fontId="2"/>
  </si>
  <si>
    <t>４．個人申込書は不要</t>
    <rPh sb="2" eb="4">
      <t>コジン</t>
    </rPh>
    <rPh sb="4" eb="7">
      <t>モウシコミショ</t>
    </rPh>
    <rPh sb="8" eb="10">
      <t>フヨウ</t>
    </rPh>
    <phoneticPr fontId="2"/>
  </si>
  <si>
    <t>ここに書かれている内容については本大会の運営だけに利用し、</t>
    <rPh sb="3" eb="4">
      <t>カ</t>
    </rPh>
    <rPh sb="9" eb="11">
      <t>ナイヨウ</t>
    </rPh>
    <rPh sb="16" eb="19">
      <t>ホンタイカイ</t>
    </rPh>
    <rPh sb="20" eb="22">
      <t>ウンエイ</t>
    </rPh>
    <rPh sb="25" eb="27">
      <t>リヨウ</t>
    </rPh>
    <phoneticPr fontId="2"/>
  </si>
  <si>
    <t>その他、外部への情報供与は一切行いません。</t>
    <rPh sb="2" eb="3">
      <t>タ</t>
    </rPh>
    <rPh sb="4" eb="6">
      <t>ガイブ</t>
    </rPh>
    <rPh sb="8" eb="10">
      <t>ジョウホウ</t>
    </rPh>
    <rPh sb="10" eb="12">
      <t>キョウヨ</t>
    </rPh>
    <rPh sb="13" eb="15">
      <t>イッサイ</t>
    </rPh>
    <rPh sb="15" eb="16">
      <t>オコナ</t>
    </rPh>
    <phoneticPr fontId="2"/>
  </si>
  <si>
    <t>※</t>
    <phoneticPr fontId="2"/>
  </si>
  <si>
    <t>〒</t>
    <phoneticPr fontId="2"/>
  </si>
  <si>
    <t>競技会参加申込の入力方法</t>
    <rPh sb="0" eb="3">
      <t>キョウギカイ</t>
    </rPh>
    <rPh sb="3" eb="5">
      <t>サンカ</t>
    </rPh>
    <rPh sb="5" eb="7">
      <t>モウシコミ</t>
    </rPh>
    <rPh sb="8" eb="10">
      <t>ニュウリョク</t>
    </rPh>
    <rPh sb="10" eb="12">
      <t>ホウホウ</t>
    </rPh>
    <phoneticPr fontId="1"/>
  </si>
  <si>
    <t>＜記入例＞</t>
    <rPh sb="1" eb="3">
      <t>キニュウ</t>
    </rPh>
    <rPh sb="3" eb="4">
      <t>レイ</t>
    </rPh>
    <phoneticPr fontId="1"/>
  </si>
  <si>
    <t>登録</t>
    <rPh sb="0" eb="2">
      <t>トウロク</t>
    </rPh>
    <phoneticPr fontId="2"/>
  </si>
  <si>
    <t>都道府県</t>
    <rPh sb="0" eb="4">
      <t>トドウフケン</t>
    </rPh>
    <phoneticPr fontId="2"/>
  </si>
  <si>
    <t>～</t>
    <phoneticPr fontId="2"/>
  </si>
  <si>
    <t>小松　太郎</t>
  </si>
  <si>
    <t>石川　次郎</t>
  </si>
  <si>
    <t>日本　三郎</t>
  </si>
  <si>
    <t>世界　四郎</t>
  </si>
  <si>
    <t>宇宙　五郎</t>
  </si>
  <si>
    <t>なし</t>
  </si>
  <si>
    <t>国体予選</t>
    <rPh sb="0" eb="2">
      <t>コクタイ</t>
    </rPh>
    <rPh sb="2" eb="4">
      <t>ヨセン</t>
    </rPh>
    <phoneticPr fontId="2"/>
  </si>
  <si>
    <t>第３回小松記録会</t>
    <rPh sb="0" eb="1">
      <t>ダイ</t>
    </rPh>
    <rPh sb="2" eb="3">
      <t>カイ</t>
    </rPh>
    <rPh sb="3" eb="5">
      <t>コマツ</t>
    </rPh>
    <rPh sb="5" eb="8">
      <t>キロクカイ</t>
    </rPh>
    <phoneticPr fontId="2"/>
  </si>
  <si>
    <t>西部</t>
    <rPh sb="0" eb="2">
      <t>セイブ</t>
    </rPh>
    <phoneticPr fontId="2"/>
  </si>
  <si>
    <t>末広</t>
    <rPh sb="0" eb="2">
      <t>スエヒロ</t>
    </rPh>
    <phoneticPr fontId="2"/>
  </si>
  <si>
    <t>11"45→1145</t>
    <phoneticPr fontId="1"/>
  </si>
  <si>
    <t>1m45→145</t>
    <phoneticPr fontId="1"/>
  </si>
  <si>
    <t>4'28"35→42835</t>
    <phoneticPr fontId="1"/>
  </si>
  <si>
    <t>48m32→4832</t>
    <phoneticPr fontId="1"/>
  </si>
  <si>
    <t>11'35"6→113560</t>
    <phoneticPr fontId="1"/>
  </si>
  <si>
    <t>ローマ字表記</t>
    <rPh sb="3" eb="4">
      <t>ジ</t>
    </rPh>
    <rPh sb="4" eb="6">
      <t>ヒョウキ</t>
    </rPh>
    <phoneticPr fontId="2"/>
  </si>
  <si>
    <t>19-5</t>
    <phoneticPr fontId="2"/>
  </si>
  <si>
    <t>３．種目の年は記録を出した年を西暦下二けた(21or22)と月で記入</t>
    <rPh sb="2" eb="4">
      <t>シュモク</t>
    </rPh>
    <rPh sb="5" eb="6">
      <t>ネン</t>
    </rPh>
    <rPh sb="7" eb="9">
      <t>キロク</t>
    </rPh>
    <rPh sb="10" eb="11">
      <t>ダ</t>
    </rPh>
    <rPh sb="13" eb="14">
      <t>トシ</t>
    </rPh>
    <rPh sb="15" eb="17">
      <t>セイレキ</t>
    </rPh>
    <rPh sb="17" eb="19">
      <t>シモフタ</t>
    </rPh>
    <rPh sb="30" eb="31">
      <t>ツキ</t>
    </rPh>
    <rPh sb="32" eb="34">
      <t>キニュウ</t>
    </rPh>
    <phoneticPr fontId="2"/>
  </si>
  <si>
    <t>ISHIKAWA Jiro</t>
    <phoneticPr fontId="2"/>
  </si>
  <si>
    <t>NIHON Saburou</t>
    <phoneticPr fontId="2"/>
  </si>
  <si>
    <t>SEKAI Shirou</t>
    <phoneticPr fontId="2"/>
  </si>
  <si>
    <t>KOMATSU Taro</t>
    <phoneticPr fontId="2"/>
  </si>
  <si>
    <t>UCHU Goro</t>
    <phoneticPr fontId="2"/>
  </si>
  <si>
    <t>プルダウン</t>
    <phoneticPr fontId="2"/>
  </si>
  <si>
    <t>棒高跳</t>
  </si>
  <si>
    <t>走幅跳</t>
  </si>
  <si>
    <t>三段跳</t>
  </si>
  <si>
    <t>走高跳</t>
  </si>
  <si>
    <t>高校</t>
    <rPh sb="0" eb="2">
      <t>コウコウ</t>
    </rPh>
    <phoneticPr fontId="2"/>
  </si>
  <si>
    <t>金沢第一高等学校</t>
    <rPh sb="0" eb="2">
      <t>カナザワ</t>
    </rPh>
    <rPh sb="2" eb="4">
      <t>ダイイチ</t>
    </rPh>
    <rPh sb="4" eb="8">
      <t>コウトウガッコウ</t>
    </rPh>
    <phoneticPr fontId="2"/>
  </si>
  <si>
    <t>「領収書名」となります</t>
    <rPh sb="1" eb="5">
      <t>リョウシュウショメイ</t>
    </rPh>
    <phoneticPr fontId="2"/>
  </si>
  <si>
    <t>プログラム掲載名称</t>
    <rPh sb="5" eb="9">
      <t>ケイサイメイショウ</t>
    </rPh>
    <phoneticPr fontId="2"/>
  </si>
  <si>
    <t>男子</t>
    <rPh sb="0" eb="2">
      <t>ダンシ</t>
    </rPh>
    <phoneticPr fontId="2"/>
  </si>
  <si>
    <t>女子</t>
    <rPh sb="0" eb="2">
      <t>ジョシ</t>
    </rPh>
    <phoneticPr fontId="2"/>
  </si>
  <si>
    <t>性別</t>
    <rPh sb="0" eb="2">
      <t>セイベツ</t>
    </rPh>
    <phoneticPr fontId="2"/>
  </si>
  <si>
    <t>）</t>
    <phoneticPr fontId="2"/>
  </si>
  <si>
    <t>２．最高記録は2023.1.1～大会申込締切までの最高記録を記入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</si>
  <si>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一般</t>
    <rPh sb="0" eb="2">
      <t>イッパン</t>
    </rPh>
    <phoneticPr fontId="2"/>
  </si>
  <si>
    <t>大学</t>
    <rPh sb="0" eb="2">
      <t>ダイガク</t>
    </rPh>
    <phoneticPr fontId="2"/>
  </si>
  <si>
    <t>中学</t>
    <rPh sb="0" eb="2">
      <t>チュウガク</t>
    </rPh>
    <phoneticPr fontId="2"/>
  </si>
  <si>
    <t>１．性別はプルダウンより選択してください（以下の明細内に反映されます）。</t>
    <rPh sb="2" eb="4">
      <t>セイベツ</t>
    </rPh>
    <rPh sb="12" eb="14">
      <t>センタク</t>
    </rPh>
    <rPh sb="21" eb="23">
      <t>イカ</t>
    </rPh>
    <rPh sb="24" eb="26">
      <t>メイサイ</t>
    </rPh>
    <rPh sb="26" eb="27">
      <t>ナイ</t>
    </rPh>
    <rPh sb="28" eb="30">
      <t>ハンエイ</t>
    </rPh>
    <phoneticPr fontId="1"/>
  </si>
  <si>
    <t>２．所属学校・団体名は「領収書名」となります、プログラム掲載名称はプログラムに載る名称となります。</t>
    <rPh sb="12" eb="16">
      <t>リョウシュウショメイ</t>
    </rPh>
    <rPh sb="39" eb="40">
      <t>ノ</t>
    </rPh>
    <rPh sb="41" eb="43">
      <t>メイショウ</t>
    </rPh>
    <phoneticPr fontId="1"/>
  </si>
  <si>
    <t>３．ナンバー、選手名、学年、登録都道府県（申込用紙の下部に記載通り）を記入する。</t>
    <rPh sb="7" eb="10">
      <t>センシュメイ</t>
    </rPh>
    <rPh sb="11" eb="13">
      <t>ガクネン</t>
    </rPh>
    <rPh sb="14" eb="16">
      <t>トウロク</t>
    </rPh>
    <rPh sb="16" eb="20">
      <t>トドウフケン</t>
    </rPh>
    <rPh sb="21" eb="23">
      <t>モウシコミ</t>
    </rPh>
    <rPh sb="23" eb="25">
      <t>ヨウシ</t>
    </rPh>
    <rPh sb="26" eb="28">
      <t>カブ</t>
    </rPh>
    <rPh sb="29" eb="31">
      <t>キサイ</t>
    </rPh>
    <rPh sb="31" eb="32">
      <t>ドオ</t>
    </rPh>
    <rPh sb="35" eb="37">
      <t>キニュウ</t>
    </rPh>
    <phoneticPr fontId="1"/>
  </si>
  <si>
    <t>４．登録県は氏名が入力された時点で"石川”が入りますので入力の必要はありません。</t>
    <rPh sb="2" eb="5">
      <t>トウロクケン</t>
    </rPh>
    <rPh sb="6" eb="8">
      <t>シメイ</t>
    </rPh>
    <rPh sb="9" eb="11">
      <t>ニュウリョク</t>
    </rPh>
    <rPh sb="14" eb="16">
      <t>ジテン</t>
    </rPh>
    <rPh sb="18" eb="20">
      <t>イシカワ</t>
    </rPh>
    <rPh sb="22" eb="23">
      <t>ハイ</t>
    </rPh>
    <rPh sb="28" eb="30">
      <t>ニュウリョク</t>
    </rPh>
    <rPh sb="31" eb="33">
      <t>ヒツヨウ</t>
    </rPh>
    <phoneticPr fontId="2"/>
  </si>
  <si>
    <t>５．性別は参加申込一覧の性別で選択した性別が入りますので入力の必要はありません。</t>
    <rPh sb="2" eb="4">
      <t>セイベツ</t>
    </rPh>
    <rPh sb="5" eb="7">
      <t>サンカ</t>
    </rPh>
    <rPh sb="7" eb="9">
      <t>モウシコミ</t>
    </rPh>
    <rPh sb="9" eb="11">
      <t>イチラン</t>
    </rPh>
    <rPh sb="12" eb="14">
      <t>セイベツ</t>
    </rPh>
    <rPh sb="15" eb="17">
      <t>センタク</t>
    </rPh>
    <rPh sb="19" eb="21">
      <t>セイベツ</t>
    </rPh>
    <rPh sb="22" eb="23">
      <t>ハイ</t>
    </rPh>
    <rPh sb="28" eb="30">
      <t>ニュウリョク</t>
    </rPh>
    <rPh sb="31" eb="33">
      <t>ヒツヨウ</t>
    </rPh>
    <phoneticPr fontId="2"/>
  </si>
  <si>
    <t>８．記録は分秒、m(ﾒｰﾄﾙ)は省略する。</t>
    <rPh sb="2" eb="4">
      <t>キロク</t>
    </rPh>
    <rPh sb="5" eb="6">
      <t>フン</t>
    </rPh>
    <rPh sb="6" eb="7">
      <t>ビョウ</t>
    </rPh>
    <rPh sb="16" eb="18">
      <t>ショウリャク</t>
    </rPh>
    <phoneticPr fontId="1"/>
  </si>
  <si>
    <t>金沢第一高</t>
    <rPh sb="0" eb="2">
      <t>カナザワ</t>
    </rPh>
    <rPh sb="2" eb="4">
      <t>ダイイチ</t>
    </rPh>
    <rPh sb="4" eb="5">
      <t>ダカ</t>
    </rPh>
    <phoneticPr fontId="2"/>
  </si>
  <si>
    <t>６．種別は１行目のみプルダウンにより選択する。</t>
    <rPh sb="2" eb="4">
      <t>シュベツ</t>
    </rPh>
    <rPh sb="6" eb="8">
      <t>ギョウメ</t>
    </rPh>
    <rPh sb="18" eb="20">
      <t>センタク</t>
    </rPh>
    <phoneticPr fontId="1"/>
  </si>
  <si>
    <t>７．種目はプルダウンにより選択する。</t>
    <rPh sb="2" eb="4">
      <t>シュモク</t>
    </rPh>
    <rPh sb="13" eb="15">
      <t>センタク</t>
    </rPh>
    <phoneticPr fontId="1"/>
  </si>
  <si>
    <t>19-5</t>
  </si>
  <si>
    <t>23-7</t>
  </si>
  <si>
    <t>23-7</t>
    <phoneticPr fontId="2"/>
  </si>
  <si>
    <t>参加申込一覧表　性別（</t>
    <rPh sb="0" eb="2">
      <t>サンカ</t>
    </rPh>
    <rPh sb="2" eb="4">
      <t>モウシコミ</t>
    </rPh>
    <rPh sb="4" eb="7">
      <t>イチランヒョウ</t>
    </rPh>
    <rPh sb="8" eb="10">
      <t>セイベツ</t>
    </rPh>
    <phoneticPr fontId="2"/>
  </si>
  <si>
    <t>参加申込一覧表　　性別（</t>
    <rPh sb="0" eb="2">
      <t>サンカ</t>
    </rPh>
    <rPh sb="2" eb="4">
      <t>モウシコミ</t>
    </rPh>
    <rPh sb="4" eb="7">
      <t>イチランヒョウ</t>
    </rPh>
    <rPh sb="9" eb="11">
      <t>セイベツ</t>
    </rPh>
    <phoneticPr fontId="2"/>
  </si>
  <si>
    <t>大　会　名　：</t>
    <rPh sb="0" eb="1">
      <t>ダイ</t>
    </rPh>
    <rPh sb="2" eb="3">
      <t>カイ</t>
    </rPh>
    <rPh sb="4" eb="5">
      <t>ナ</t>
    </rPh>
    <phoneticPr fontId="2"/>
  </si>
  <si>
    <t>「領収証名」となります</t>
    <rPh sb="1" eb="4">
      <t>リョウシュウショウ</t>
    </rPh>
    <rPh sb="4" eb="5">
      <t>メイ</t>
    </rPh>
    <phoneticPr fontId="2"/>
  </si>
  <si>
    <t>種目）＝</t>
    <rPh sb="0" eb="2">
      <t>シュモク</t>
    </rPh>
    <phoneticPr fontId="2"/>
  </si>
  <si>
    <t>９.成年男女100ｍ、少年Ｂ男女100ｍは２日間共に競技があります、希望する日を日程希望欄に記入すること。</t>
    <rPh sb="2" eb="4">
      <t>ナリネン</t>
    </rPh>
    <rPh sb="4" eb="6">
      <t>ダンジョ</t>
    </rPh>
    <rPh sb="11" eb="13">
      <t>ショウネン</t>
    </rPh>
    <rPh sb="14" eb="16">
      <t>ダンジョ</t>
    </rPh>
    <rPh sb="22" eb="24">
      <t>ヒカン</t>
    </rPh>
    <rPh sb="24" eb="25">
      <t>トモ</t>
    </rPh>
    <rPh sb="26" eb="28">
      <t>キョウギ</t>
    </rPh>
    <rPh sb="34" eb="36">
      <t>キボウ</t>
    </rPh>
    <rPh sb="38" eb="39">
      <t>ヒ</t>
    </rPh>
    <rPh sb="40" eb="45">
      <t>ニッテイキボウラン</t>
    </rPh>
    <rPh sb="46" eb="48">
      <t>キニュウ</t>
    </rPh>
    <phoneticPr fontId="2"/>
  </si>
  <si>
    <t>大嶋健吉記念:走幅跳</t>
  </si>
  <si>
    <t>大嶋健吉記念:三段跳</t>
  </si>
  <si>
    <t>石川県選手権:10000m</t>
  </si>
  <si>
    <t>リレーフェステバル:4×100mR</t>
  </si>
  <si>
    <t>リレーフェステバル:4×400mR</t>
  </si>
  <si>
    <t>小学生:100m</t>
    <rPh sb="0" eb="3">
      <t>ショウガクセイ</t>
    </rPh>
    <phoneticPr fontId="2"/>
  </si>
  <si>
    <t>小学生:1000m</t>
    <rPh sb="0" eb="3">
      <t>ショウガクセイ</t>
    </rPh>
    <phoneticPr fontId="2"/>
  </si>
  <si>
    <t>小学生:ジャベボール投</t>
    <rPh sb="0" eb="3">
      <t>ショウガクセイ</t>
    </rPh>
    <rPh sb="10" eb="11">
      <t>ナ</t>
    </rPh>
    <phoneticPr fontId="2"/>
  </si>
  <si>
    <t>小学生:4×100mR(混合)</t>
    <rPh sb="0" eb="3">
      <t>ショウガクセイ</t>
    </rPh>
    <rPh sb="12" eb="14">
      <t>コンゴウ</t>
    </rPh>
    <phoneticPr fontId="2"/>
  </si>
  <si>
    <t>100m</t>
    <phoneticPr fontId="2"/>
  </si>
  <si>
    <t>300m</t>
    <phoneticPr fontId="2"/>
  </si>
  <si>
    <t>800m</t>
    <phoneticPr fontId="2"/>
  </si>
  <si>
    <t>1500m</t>
    <phoneticPr fontId="2"/>
  </si>
  <si>
    <t>3000m</t>
    <phoneticPr fontId="2"/>
  </si>
  <si>
    <t>5000m</t>
    <phoneticPr fontId="2"/>
  </si>
  <si>
    <t>100mH（83.8cm/8.50m）</t>
    <phoneticPr fontId="2"/>
  </si>
  <si>
    <t>100mH(76.2cm/8.50m)</t>
  </si>
  <si>
    <t>100mH(76.2cm/8.00m)</t>
  </si>
  <si>
    <t>110mH(106.7cm/9.14m）</t>
    <phoneticPr fontId="2"/>
  </si>
  <si>
    <t xml:space="preserve">110mH(99.1cm/9.14m) </t>
  </si>
  <si>
    <t>110mH(91.4cm/9.14m)</t>
  </si>
  <si>
    <t>300mH(0.762m)</t>
    <phoneticPr fontId="2"/>
  </si>
  <si>
    <t>300mH(0.914m)</t>
    <phoneticPr fontId="2"/>
  </si>
  <si>
    <t>400mH(0.762m)</t>
    <phoneticPr fontId="2"/>
  </si>
  <si>
    <t>400mH(0.914m)</t>
    <phoneticPr fontId="2"/>
  </si>
  <si>
    <t>2000mSC</t>
    <phoneticPr fontId="2"/>
  </si>
  <si>
    <t>3000mSC</t>
    <phoneticPr fontId="2"/>
  </si>
  <si>
    <t>3000mW　　</t>
    <phoneticPr fontId="2"/>
  </si>
  <si>
    <t>10000mW　　</t>
    <phoneticPr fontId="2"/>
  </si>
  <si>
    <t>砲丸投(2.7㎏)</t>
    <phoneticPr fontId="2"/>
  </si>
  <si>
    <t>砲丸投(4.0㎏)</t>
  </si>
  <si>
    <t>砲丸投(5.0kg)</t>
    <phoneticPr fontId="2"/>
  </si>
  <si>
    <t>砲丸投(6.0kg)</t>
    <phoneticPr fontId="2"/>
  </si>
  <si>
    <t>砲丸投(7.260kg)</t>
    <phoneticPr fontId="2"/>
  </si>
  <si>
    <t>円盤投(1.0㎏)</t>
  </si>
  <si>
    <t>円盤投(1.50㎏)</t>
  </si>
  <si>
    <t>円盤投(1.75㎏)</t>
  </si>
  <si>
    <t>円盤投(2.0㎏)</t>
  </si>
  <si>
    <t>ﾊﾝﾏｰ投(4.0㎏）</t>
    <phoneticPr fontId="2"/>
  </si>
  <si>
    <t>ﾊﾝﾏｰ投(6.0㎏）</t>
    <phoneticPr fontId="2"/>
  </si>
  <si>
    <t>ﾊﾝﾏｰ投(7.25kg）</t>
    <phoneticPr fontId="2"/>
  </si>
  <si>
    <t>やり投(800g)</t>
  </si>
  <si>
    <t>やり投(600g)</t>
  </si>
  <si>
    <t>第３回　大島鎌吉記念陸上競技大会</t>
    <rPh sb="0" eb="1">
      <t>ダイ</t>
    </rPh>
    <rPh sb="2" eb="3">
      <t>カイ</t>
    </rPh>
    <rPh sb="4" eb="6">
      <t>オオシマ</t>
    </rPh>
    <rPh sb="6" eb="7">
      <t>カマ</t>
    </rPh>
    <rPh sb="7" eb="8">
      <t>ヨシ</t>
    </rPh>
    <rPh sb="8" eb="10">
      <t>キネン</t>
    </rPh>
    <rPh sb="10" eb="12">
      <t>リクジョウ</t>
    </rPh>
    <rPh sb="12" eb="14">
      <t>キョウギ</t>
    </rPh>
    <rPh sb="14" eb="16">
      <t>タイカイ</t>
    </rPh>
    <phoneticPr fontId="2"/>
  </si>
  <si>
    <t>小学</t>
    <rPh sb="0" eb="2">
      <t>ショウガク</t>
    </rPh>
    <phoneticPr fontId="2"/>
  </si>
  <si>
    <t>（１，１００円）×（</t>
    <rPh sb="6" eb="7">
      <t>エン</t>
    </rPh>
    <phoneticPr fontId="2"/>
  </si>
  <si>
    <t>（　　６００円）×（</t>
    <rPh sb="6" eb="7">
      <t>エン</t>
    </rPh>
    <phoneticPr fontId="2"/>
  </si>
  <si>
    <t>（４，１００円）×（</t>
    <rPh sb="6" eb="7">
      <t>エン</t>
    </rPh>
    <phoneticPr fontId="2"/>
  </si>
  <si>
    <t>（２，１００円）×（</t>
    <rPh sb="6" eb="7">
      <t>エン</t>
    </rPh>
    <phoneticPr fontId="2"/>
  </si>
  <si>
    <t>ﾁｰﾑ）＝</t>
    <phoneticPr fontId="2"/>
  </si>
  <si>
    <t>一般・大学(ﾘﾚｰ)</t>
    <rPh sb="0" eb="2">
      <t>イッパン</t>
    </rPh>
    <rPh sb="3" eb="5">
      <t>ダイガク</t>
    </rPh>
    <phoneticPr fontId="2"/>
  </si>
  <si>
    <t>高校・中学・小学(ﾘﾚｰ)</t>
    <rPh sb="0" eb="2">
      <t>コウコウ</t>
    </rPh>
    <rPh sb="3" eb="5">
      <t>チュウガク</t>
    </rPh>
    <rPh sb="6" eb="8">
      <t>ショウガク</t>
    </rPh>
    <phoneticPr fontId="2"/>
  </si>
  <si>
    <t>合計</t>
    <rPh sb="0" eb="2">
      <t>ゴウケイ</t>
    </rPh>
    <phoneticPr fontId="2"/>
  </si>
  <si>
    <t>氏名</t>
    <rPh sb="0" eb="2">
      <t>シメイ</t>
    </rPh>
    <phoneticPr fontId="2"/>
  </si>
  <si>
    <t>一般・大学(県外)</t>
    <rPh sb="0" eb="2">
      <t>イッパン</t>
    </rPh>
    <rPh sb="3" eb="5">
      <t>ダイガク</t>
    </rPh>
    <rPh sb="6" eb="8">
      <t>ケンガイ</t>
    </rPh>
    <phoneticPr fontId="2"/>
  </si>
  <si>
    <t>高校・中学・小学(県外)</t>
    <rPh sb="0" eb="2">
      <t>コウコウ</t>
    </rPh>
    <rPh sb="3" eb="5">
      <t>チュウガク</t>
    </rPh>
    <rPh sb="6" eb="8">
      <t>ショウガク</t>
    </rPh>
    <rPh sb="9" eb="11">
      <t>ケンガイ</t>
    </rPh>
    <phoneticPr fontId="2"/>
  </si>
  <si>
    <t>一般・大学(県内)</t>
    <rPh sb="0" eb="2">
      <t>イッパン</t>
    </rPh>
    <rPh sb="3" eb="5">
      <t>ダイガク</t>
    </rPh>
    <rPh sb="6" eb="8">
      <t>ケンナイ</t>
    </rPh>
    <phoneticPr fontId="2"/>
  </si>
  <si>
    <t>高校・中学・小学(県内)</t>
    <rPh sb="0" eb="2">
      <t>コウコウ</t>
    </rPh>
    <rPh sb="3" eb="5">
      <t>チュウガク</t>
    </rPh>
    <rPh sb="6" eb="8">
      <t>ショウガク</t>
    </rPh>
    <rPh sb="9" eb="11">
      <t>ケンナイ</t>
    </rPh>
    <phoneticPr fontId="2"/>
  </si>
  <si>
    <t>一般</t>
    <rPh sb="0" eb="2">
      <t>イッパン</t>
    </rPh>
    <phoneticPr fontId="2"/>
  </si>
  <si>
    <t>5000m</t>
  </si>
  <si>
    <t>高校</t>
    <rPh sb="0" eb="2">
      <t>コウコウ</t>
    </rPh>
    <phoneticPr fontId="2"/>
  </si>
  <si>
    <t>富山</t>
    <rPh sb="0" eb="2">
      <t>トヤマ</t>
    </rPh>
    <phoneticPr fontId="2"/>
  </si>
  <si>
    <t>リレーフェステバル:4×400mR</t>
    <phoneticPr fontId="2"/>
  </si>
  <si>
    <t>大島鎌吉記念:走幅跳</t>
  </si>
  <si>
    <t>大島鎌吉記念:三段跳</t>
  </si>
  <si>
    <t>大島鎌吉記念:100ｍ</t>
  </si>
  <si>
    <t>大島鎌吉記念:円盤投(1.0kg)</t>
  </si>
  <si>
    <t>大島鎌吉記念:円盤投(2.0kg)</t>
  </si>
  <si>
    <t>大島鎌吉記念:やり投(600g)</t>
  </si>
  <si>
    <t>大島鎌吉記念:やり投(800g)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</si>
</sst>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quot;日&quot;"/>
  </numFmts>
  <fonts count="17">
    <font>
      <sz val="9.6"/>
      <name val="ＭＳ 明朝"/>
      <family val="1"/>
      <charset val="128"/>
    </font>
    <font>
      <sz val="11"/>
      <name val="ＭＳ Ｐゴシック"/>
      <family val="3"/>
      <charset val="128"/>
    </font>
    <font>
      <sz val="6"/>
      <name val="ＭＳ Ｐゴシック"/>
      <family val="3"/>
      <charset val="128"/>
    </font>
    <font>
      <sz val="9"/>
      <color indexed="81"/>
      <name val="MS P ゴシック"/>
      <family val="3"/>
      <charset val="128"/>
    </font>
    <font>
      <b/>
      <sz val="16"/>
      <name val="BIZ UD明朝 Medium"/>
      <family val="1"/>
      <charset val="128"/>
    </font>
    <font>
      <sz val="9.6"/>
      <name val="BIZ UD明朝 Medium"/>
      <family val="1"/>
      <charset val="128"/>
    </font>
    <font>
      <sz val="10"/>
      <name val="BIZ UD明朝 Medium"/>
      <family val="1"/>
      <charset val="128"/>
    </font>
    <font>
      <b/>
      <i/>
      <sz val="18"/>
      <name val="BIZ UD明朝 Medium"/>
      <family val="1"/>
      <charset val="128"/>
    </font>
    <font>
      <b/>
      <i/>
      <sz val="16"/>
      <name val="BIZ UD明朝 Medium"/>
      <family val="1"/>
      <charset val="128"/>
    </font>
    <font>
      <b/>
      <sz val="15"/>
      <name val="BIZ UD明朝 Medium"/>
      <family val="1"/>
      <charset val="128"/>
    </font>
    <font>
      <sz val="12"/>
      <name val="BIZ UD明朝 Medium"/>
      <family val="1"/>
      <charset val="128"/>
    </font>
    <font>
      <sz val="8"/>
      <name val="BIZ UD明朝 Medium"/>
      <family val="1"/>
      <charset val="128"/>
    </font>
    <font>
      <b/>
      <i/>
      <sz val="18"/>
      <name val="ＭＳ 明朝"/>
      <family val="1"/>
      <charset val="128"/>
    </font>
    <font>
      <sz val="16"/>
      <name val="BIZ UD明朝 Medium"/>
      <family val="1"/>
      <charset val="128"/>
    </font>
    <font>
      <sz val="9.6"/>
      <color theme="0"/>
      <name val="BIZ UD明朝 Medium"/>
      <family val="1"/>
      <charset val="128"/>
    </font>
    <font>
      <b/>
      <i/>
      <sz val="14"/>
      <name val="BIZ UD明朝 Medium"/>
      <family val="1"/>
      <charset val="128"/>
    </font>
    <font>
      <sz val="10"/>
      <color theme="0"/>
      <name val="BIZ UD明朝 Medium"/>
      <family val="1"/>
      <charset val="128"/>
    </font>
  </fonts>
  <fills count="6">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auto="1"/>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125">
    <xf numFmtId="0" fontId="0" fillId="0" borderId="0" xfId="0"/>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3"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left" vertical="center"/>
    </xf>
    <xf numFmtId="0" fontId="5" fillId="0" borderId="22" xfId="0" applyFont="1" applyBorder="1" applyAlignment="1">
      <alignment horizontal="center" vertical="center"/>
    </xf>
    <xf numFmtId="0" fontId="5" fillId="0" borderId="0" xfId="0" applyFont="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0" fillId="0" borderId="10" xfId="0" applyFont="1" applyBorder="1" applyAlignment="1">
      <alignment vertical="center"/>
    </xf>
    <xf numFmtId="0" fontId="5" fillId="0" borderId="10" xfId="0" applyFont="1" applyBorder="1" applyAlignment="1">
      <alignment vertical="center"/>
    </xf>
    <xf numFmtId="0" fontId="9" fillId="0" borderId="0" xfId="0" applyFont="1" applyAlignment="1">
      <alignment horizontal="left" vertical="center"/>
    </xf>
    <xf numFmtId="0" fontId="6" fillId="0" borderId="29" xfId="0" applyFont="1" applyBorder="1" applyAlignment="1">
      <alignment vertical="center"/>
    </xf>
    <xf numFmtId="0" fontId="6" fillId="0" borderId="28" xfId="0" applyFont="1" applyBorder="1" applyAlignment="1">
      <alignment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49" fontId="5" fillId="0" borderId="9"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0" fontId="5" fillId="0" borderId="3" xfId="0" applyFont="1" applyBorder="1" applyAlignment="1">
      <alignment vertical="center"/>
    </xf>
    <xf numFmtId="49" fontId="5" fillId="0" borderId="1" xfId="0" applyNumberFormat="1" applyFont="1" applyBorder="1" applyAlignment="1">
      <alignment vertical="center"/>
    </xf>
    <xf numFmtId="49" fontId="5" fillId="0" borderId="7" xfId="0" applyNumberFormat="1" applyFont="1" applyBorder="1" applyAlignment="1">
      <alignment vertical="center"/>
    </xf>
    <xf numFmtId="0" fontId="5" fillId="0" borderId="30" xfId="0" applyFont="1" applyBorder="1" applyAlignment="1">
      <alignment horizontal="center" vertical="center" shrinkToFit="1"/>
    </xf>
    <xf numFmtId="0" fontId="13" fillId="0" borderId="0" xfId="0" applyFont="1" applyAlignment="1">
      <alignment vertical="center"/>
    </xf>
    <xf numFmtId="0" fontId="5" fillId="0" borderId="31" xfId="0" applyFont="1" applyBorder="1" applyAlignment="1">
      <alignment horizontal="center" vertical="center"/>
    </xf>
    <xf numFmtId="0" fontId="5" fillId="0" borderId="31" xfId="0" applyFont="1" applyBorder="1" applyAlignment="1">
      <alignment vertical="center"/>
    </xf>
    <xf numFmtId="0" fontId="5" fillId="0" borderId="1" xfId="0" applyFont="1" applyBorder="1" applyAlignment="1">
      <alignment horizontal="left" vertical="center" shrinkToFit="1"/>
    </xf>
    <xf numFmtId="37" fontId="6" fillId="0" borderId="10" xfId="0" applyNumberFormat="1" applyFont="1" applyBorder="1" applyAlignment="1">
      <alignment vertical="center"/>
    </xf>
    <xf numFmtId="37" fontId="6" fillId="0" borderId="0" xfId="0" applyNumberFormat="1" applyFont="1" applyAlignment="1">
      <alignment vertical="center"/>
    </xf>
    <xf numFmtId="0" fontId="14" fillId="0" borderId="0" xfId="0" applyFont="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3" borderId="1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0" fontId="6" fillId="3" borderId="0" xfId="0" applyFont="1" applyFill="1" applyAlignment="1">
      <alignment vertical="center"/>
    </xf>
    <xf numFmtId="0" fontId="6" fillId="2" borderId="0" xfId="0" applyFont="1" applyFill="1" applyAlignment="1">
      <alignment vertical="center"/>
    </xf>
    <xf numFmtId="0" fontId="5" fillId="2" borderId="26" xfId="0" applyFont="1" applyFill="1" applyBorder="1" applyAlignment="1">
      <alignment vertical="center"/>
    </xf>
    <xf numFmtId="0" fontId="6" fillId="2" borderId="29" xfId="0" applyFont="1" applyFill="1" applyBorder="1" applyAlignment="1">
      <alignment vertical="center"/>
    </xf>
    <xf numFmtId="0" fontId="6" fillId="2" borderId="28" xfId="0" applyFont="1" applyFill="1" applyBorder="1" applyAlignment="1">
      <alignment vertical="center"/>
    </xf>
    <xf numFmtId="0" fontId="6" fillId="2" borderId="4" xfId="0" applyFont="1" applyFill="1" applyBorder="1" applyAlignment="1">
      <alignment vertical="center"/>
    </xf>
    <xf numFmtId="0" fontId="6" fillId="2" borderId="3" xfId="0" applyFont="1" applyFill="1" applyBorder="1" applyAlignment="1">
      <alignment vertical="center"/>
    </xf>
    <xf numFmtId="0" fontId="5" fillId="2" borderId="4" xfId="0" applyFont="1" applyFill="1" applyBorder="1" applyAlignment="1">
      <alignment vertical="center"/>
    </xf>
    <xf numFmtId="0" fontId="5" fillId="2" borderId="3" xfId="0" applyFont="1" applyFill="1" applyBorder="1" applyAlignment="1">
      <alignment vertical="center"/>
    </xf>
    <xf numFmtId="0" fontId="5" fillId="2" borderId="6" xfId="0" applyFont="1" applyFill="1" applyBorder="1" applyAlignment="1">
      <alignment vertical="center"/>
    </xf>
    <xf numFmtId="0" fontId="5" fillId="2" borderId="12" xfId="0" applyFont="1" applyFill="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7" fillId="0" borderId="0" xfId="0" applyFont="1" applyAlignment="1">
      <alignment horizontal="left" vertical="center"/>
    </xf>
    <xf numFmtId="0" fontId="12" fillId="0" borderId="0" xfId="0" applyFont="1" applyAlignment="1">
      <alignment vertical="center"/>
    </xf>
    <xf numFmtId="56" fontId="5" fillId="0" borderId="1" xfId="0" applyNumberFormat="1" applyFont="1" applyBorder="1" applyAlignment="1">
      <alignment horizontal="center" vertical="center"/>
    </xf>
    <xf numFmtId="0" fontId="15" fillId="0" borderId="0" xfId="0" applyFont="1" applyAlignment="1">
      <alignment horizontal="left" vertical="center"/>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5"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36" xfId="0" applyFont="1" applyBorder="1" applyAlignment="1">
      <alignment horizontal="center" vertical="center"/>
    </xf>
    <xf numFmtId="0" fontId="5" fillId="0" borderId="36" xfId="0" applyFont="1" applyBorder="1" applyAlignment="1">
      <alignment horizontal="center" vertical="center" shrinkToFit="1"/>
    </xf>
    <xf numFmtId="0" fontId="5" fillId="0" borderId="36"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3" borderId="12" xfId="0" applyFont="1" applyFill="1" applyBorder="1" applyAlignment="1">
      <alignment horizontal="center" vertical="center"/>
    </xf>
    <xf numFmtId="49" fontId="5" fillId="0" borderId="7" xfId="0" applyNumberFormat="1" applyFont="1" applyBorder="1" applyAlignment="1">
      <alignment horizontal="center" vertical="center"/>
    </xf>
    <xf numFmtId="0" fontId="6" fillId="4" borderId="0" xfId="0" applyFont="1" applyFill="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13" fillId="0" borderId="0" xfId="0" applyNumberFormat="1" applyFont="1" applyAlignment="1">
      <alignment vertical="center"/>
    </xf>
    <xf numFmtId="176" fontId="5" fillId="0" borderId="0" xfId="0" applyNumberFormat="1" applyFont="1" applyAlignment="1">
      <alignment vertical="center"/>
    </xf>
    <xf numFmtId="176" fontId="5" fillId="0" borderId="22" xfId="0" applyNumberFormat="1" applyFont="1" applyBorder="1" applyAlignment="1">
      <alignment horizontal="center" vertical="center"/>
    </xf>
    <xf numFmtId="176" fontId="5" fillId="0" borderId="23" xfId="0" applyNumberFormat="1" applyFont="1" applyBorder="1" applyAlignment="1">
      <alignment horizontal="center" vertical="center" shrinkToFit="1"/>
    </xf>
    <xf numFmtId="176" fontId="5" fillId="0" borderId="5" xfId="0" applyNumberFormat="1" applyFont="1" applyBorder="1" applyAlignment="1">
      <alignment vertical="center" shrinkToFit="1"/>
    </xf>
    <xf numFmtId="176" fontId="5" fillId="0" borderId="8" xfId="0" applyNumberFormat="1" applyFont="1" applyBorder="1" applyAlignment="1">
      <alignment vertical="center" shrinkToFit="1"/>
    </xf>
    <xf numFmtId="176" fontId="6" fillId="0" borderId="0" xfId="0" applyNumberFormat="1" applyFont="1" applyAlignment="1">
      <alignment vertical="center"/>
    </xf>
    <xf numFmtId="0" fontId="5" fillId="3" borderId="7" xfId="0" applyFont="1" applyFill="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16" fillId="0" borderId="0" xfId="0" applyFont="1" applyAlignment="1">
      <alignment vertical="center"/>
    </xf>
    <xf numFmtId="0" fontId="14" fillId="0" borderId="0" xfId="0" applyFont="1" applyAlignment="1">
      <alignment horizontal="center" vertical="center" shrinkToFit="1"/>
    </xf>
    <xf numFmtId="0" fontId="6" fillId="5" borderId="0" xfId="0" applyFont="1" applyFill="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7" fillId="0" borderId="32" xfId="0" applyFont="1" applyBorder="1" applyAlignment="1">
      <alignment horizontal="left" vertical="center"/>
    </xf>
    <xf numFmtId="0" fontId="7" fillId="0" borderId="10" xfId="0" applyFont="1" applyBorder="1" applyAlignment="1">
      <alignment horizontal="left" vertical="center" shrinkToFit="1"/>
    </xf>
    <xf numFmtId="0" fontId="5" fillId="0" borderId="10" xfId="0" applyFont="1" applyBorder="1" applyAlignment="1">
      <alignment vertical="center" shrinkToFit="1"/>
    </xf>
    <xf numFmtId="0" fontId="12" fillId="0" borderId="27" xfId="0" applyFont="1" applyBorder="1" applyAlignment="1">
      <alignment vertical="center"/>
    </xf>
    <xf numFmtId="0" fontId="5" fillId="0" borderId="35"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39688</xdr:colOff>
      <xdr:row>25</xdr:row>
      <xdr:rowOff>57150</xdr:rowOff>
    </xdr:from>
    <xdr:to>
      <xdr:col>8</xdr:col>
      <xdr:colOff>3175</xdr:colOff>
      <xdr:row>28</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5638" y="5086350"/>
          <a:ext cx="3424237" cy="809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明朝 Medium" panose="02020500000000000000" pitchFamily="17" charset="-128"/>
              <a:ea typeface="BIZ UD明朝 Medium" panose="02020500000000000000" pitchFamily="17" charset="-128"/>
            </a:rPr>
            <a:t>ローマ字表記は以下の点に注意してください。</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・選手登録と同じものを記載すること。</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・次郎→”</a:t>
          </a:r>
          <a:r>
            <a:rPr kumimoji="1" lang="en-US" altLang="ja-JP" sz="1100">
              <a:latin typeface="BIZ UD明朝 Medium" panose="02020500000000000000" pitchFamily="17" charset="-128"/>
              <a:ea typeface="BIZ UD明朝 Medium" panose="02020500000000000000" pitchFamily="17" charset="-128"/>
            </a:rPr>
            <a:t>JIRO"</a:t>
          </a:r>
          <a:r>
            <a:rPr kumimoji="1" lang="ja-JP" altLang="en-US" sz="1100">
              <a:latin typeface="BIZ UD明朝 Medium" panose="02020500000000000000" pitchFamily="17" charset="-128"/>
              <a:ea typeface="BIZ UD明朝 Medium" panose="02020500000000000000" pitchFamily="17" charset="-128"/>
            </a:rPr>
            <a:t>なのか”</a:t>
          </a:r>
          <a:r>
            <a:rPr kumimoji="1" lang="en-US" altLang="ja-JP" sz="1100">
              <a:latin typeface="BIZ UD明朝 Medium" panose="02020500000000000000" pitchFamily="17" charset="-128"/>
              <a:ea typeface="BIZ UD明朝 Medium" panose="02020500000000000000" pitchFamily="17" charset="-128"/>
            </a:rPr>
            <a:t>JIRO</a:t>
          </a:r>
          <a:r>
            <a:rPr kumimoji="1" lang="en-US" altLang="ja-JP" sz="1100">
              <a:solidFill>
                <a:srgbClr val="FF0000"/>
              </a:solidFill>
              <a:latin typeface="BIZ UD明朝 Medium" panose="02020500000000000000" pitchFamily="17" charset="-128"/>
              <a:ea typeface="BIZ UD明朝 Medium" panose="02020500000000000000" pitchFamily="17" charset="-128"/>
            </a:rPr>
            <a:t>U</a:t>
          </a:r>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なのか</a:t>
          </a:r>
        </a:p>
      </xdr:txBody>
    </xdr:sp>
    <xdr:clientData/>
  </xdr:twoCellAnchor>
  <xdr:twoCellAnchor>
    <xdr:from>
      <xdr:col>4</xdr:col>
      <xdr:colOff>314325</xdr:colOff>
      <xdr:row>41</xdr:row>
      <xdr:rowOff>152401</xdr:rowOff>
    </xdr:from>
    <xdr:to>
      <xdr:col>13</xdr:col>
      <xdr:colOff>942975</xdr:colOff>
      <xdr:row>43</xdr:row>
      <xdr:rowOff>85725</xdr:rowOff>
    </xdr:to>
    <xdr:sp macro="" textlink="">
      <xdr:nvSpPr>
        <xdr:cNvPr id="3" name="吹き出し: 線 2">
          <a:extLst>
            <a:ext uri="{FF2B5EF4-FFF2-40B4-BE49-F238E27FC236}">
              <a16:creationId xmlns:a16="http://schemas.microsoft.com/office/drawing/2014/main" id="{06466E53-D8EC-5409-2BA2-A9045358457E}"/>
            </a:ext>
          </a:extLst>
        </xdr:cNvPr>
        <xdr:cNvSpPr/>
      </xdr:nvSpPr>
      <xdr:spPr>
        <a:xfrm>
          <a:off x="3248025" y="8591551"/>
          <a:ext cx="3152775" cy="342899"/>
        </a:xfrm>
        <a:prstGeom prst="borderCallout1">
          <a:avLst>
            <a:gd name="adj1" fmla="val 45180"/>
            <a:gd name="adj2" fmla="val 94792"/>
            <a:gd name="adj3" fmla="val -247845"/>
            <a:gd name="adj4" fmla="val 141882"/>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自動計算されませんので間違いなく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X53"/>
  <sheetViews>
    <sheetView showZeros="0" tabSelected="1" topLeftCell="C1" zoomScaleNormal="100" workbookViewId="0">
      <selection activeCell="Y14" sqref="Y14"/>
    </sheetView>
  </sheetViews>
  <sheetFormatPr defaultColWidth="9.140625" defaultRowHeight="12"/>
  <cols>
    <col min="1" max="1" width="3.140625" style="8" customWidth="1"/>
    <col min="2" max="2" width="6.5703125" style="8" customWidth="1"/>
    <col min="3" max="4" width="17.140625" style="8" customWidth="1"/>
    <col min="5" max="5" width="5.28515625" style="8" customWidth="1"/>
    <col min="6" max="6" width="5.85546875" style="8" customWidth="1"/>
    <col min="7" max="8" width="4.5703125" style="8" customWidth="1"/>
    <col min="9" max="9" width="6.85546875" style="8" customWidth="1"/>
    <col min="10" max="10" width="5.42578125" style="8" customWidth="1"/>
    <col min="11" max="11" width="5" style="8" hidden="1" customWidth="1"/>
    <col min="12" max="12" width="4.85546875" style="8" hidden="1" customWidth="1"/>
    <col min="13" max="13" width="5.28515625" style="8" customWidth="1"/>
    <col min="14" max="14" width="29.42578125" style="8" bestFit="1" customWidth="1"/>
    <col min="15" max="15" width="9.140625" style="8"/>
    <col min="16" max="16" width="8.140625" style="8" customWidth="1"/>
    <col min="17" max="17" width="19.85546875" style="8" customWidth="1"/>
    <col min="18" max="18" width="8.42578125" style="8" customWidth="1"/>
    <col min="19" max="19" width="5.5703125" style="8" customWidth="1"/>
    <col min="20" max="20" width="12.42578125" style="8" customWidth="1"/>
    <col min="21" max="21" width="10.42578125" style="8" hidden="1" customWidth="1"/>
    <col min="22" max="22" width="0.7109375" style="8" customWidth="1"/>
    <col min="23" max="23" width="29.42578125" style="24" hidden="1" customWidth="1"/>
    <col min="24" max="24" width="9.140625" style="52"/>
    <col min="25" max="16384" width="9.140625" style="8"/>
  </cols>
  <sheetData>
    <row r="1" spans="1:24" ht="18.75">
      <c r="A1" s="19" t="s">
        <v>29</v>
      </c>
      <c r="G1" s="52" t="s">
        <v>135</v>
      </c>
      <c r="W1" s="9" t="s">
        <v>57</v>
      </c>
    </row>
    <row r="2" spans="1:24" s="20" customFormat="1" ht="13.35" customHeight="1">
      <c r="B2" s="20" t="s">
        <v>74</v>
      </c>
      <c r="U2" s="20" t="s">
        <v>71</v>
      </c>
      <c r="V2" s="20" t="s">
        <v>66</v>
      </c>
      <c r="W2" s="9" t="s">
        <v>155</v>
      </c>
      <c r="X2" s="115">
        <v>0</v>
      </c>
    </row>
    <row r="3" spans="1:24" s="20" customFormat="1" ht="13.35" customHeight="1">
      <c r="B3" s="20" t="s">
        <v>75</v>
      </c>
      <c r="U3" s="20" t="s">
        <v>72</v>
      </c>
      <c r="V3" s="20" t="s">
        <v>67</v>
      </c>
      <c r="W3" s="9" t="s">
        <v>156</v>
      </c>
      <c r="X3" s="115">
        <v>0</v>
      </c>
    </row>
    <row r="4" spans="1:24" s="20" customFormat="1" ht="13.35" customHeight="1">
      <c r="B4" s="20" t="s">
        <v>76</v>
      </c>
      <c r="U4" s="20" t="s">
        <v>62</v>
      </c>
      <c r="W4" s="13" t="s">
        <v>157</v>
      </c>
      <c r="X4" s="115">
        <v>0</v>
      </c>
    </row>
    <row r="5" spans="1:24" s="20" customFormat="1" ht="13.35" customHeight="1">
      <c r="B5" s="59" t="s">
        <v>77</v>
      </c>
      <c r="C5" s="59"/>
      <c r="D5" s="59"/>
      <c r="E5" s="59"/>
      <c r="F5" s="59"/>
      <c r="G5" s="59"/>
      <c r="H5" s="59"/>
      <c r="I5" s="59"/>
      <c r="J5" s="59"/>
      <c r="K5" s="59"/>
      <c r="L5" s="59"/>
      <c r="M5" s="59"/>
      <c r="N5" s="59"/>
      <c r="U5" s="20" t="s">
        <v>73</v>
      </c>
      <c r="W5" s="13" t="s">
        <v>158</v>
      </c>
      <c r="X5" s="115">
        <v>0</v>
      </c>
    </row>
    <row r="6" spans="1:24" s="20" customFormat="1" ht="13.35" customHeight="1">
      <c r="B6" s="59" t="s">
        <v>78</v>
      </c>
      <c r="C6" s="59"/>
      <c r="D6" s="59"/>
      <c r="E6" s="59"/>
      <c r="F6" s="59"/>
      <c r="G6" s="59"/>
      <c r="H6" s="59"/>
      <c r="I6" s="59"/>
      <c r="J6" s="59"/>
      <c r="K6" s="59"/>
      <c r="L6" s="59"/>
      <c r="M6" s="59"/>
      <c r="N6" s="59"/>
      <c r="U6" s="20" t="s">
        <v>136</v>
      </c>
      <c r="W6" s="13" t="s">
        <v>159</v>
      </c>
      <c r="X6" s="115">
        <v>0</v>
      </c>
    </row>
    <row r="7" spans="1:24" s="20" customFormat="1" ht="13.35" customHeight="1">
      <c r="B7" s="58" t="s">
        <v>81</v>
      </c>
      <c r="C7" s="58"/>
      <c r="D7" s="58"/>
      <c r="E7" s="58"/>
      <c r="F7" s="58"/>
      <c r="G7" s="58"/>
      <c r="H7" s="58"/>
      <c r="I7" s="58"/>
      <c r="J7" s="58"/>
      <c r="K7" s="58"/>
      <c r="L7" s="58"/>
      <c r="M7" s="58"/>
      <c r="N7" s="58"/>
      <c r="W7" s="9" t="s">
        <v>160</v>
      </c>
      <c r="X7" s="115">
        <v>0</v>
      </c>
    </row>
    <row r="8" spans="1:24" s="20" customFormat="1" ht="13.35" customHeight="1">
      <c r="B8" s="58" t="s">
        <v>82</v>
      </c>
      <c r="C8" s="58"/>
      <c r="D8" s="58"/>
      <c r="E8" s="58"/>
      <c r="F8" s="58"/>
      <c r="G8" s="58"/>
      <c r="H8" s="58"/>
      <c r="I8" s="58"/>
      <c r="J8" s="58"/>
      <c r="K8" s="58"/>
      <c r="L8" s="58"/>
      <c r="M8" s="58"/>
      <c r="N8" s="58"/>
      <c r="W8" s="13" t="s">
        <v>161</v>
      </c>
      <c r="X8" s="115">
        <v>0</v>
      </c>
    </row>
    <row r="9" spans="1:24" s="20" customFormat="1" ht="13.35" customHeight="1">
      <c r="B9" s="20" t="s">
        <v>79</v>
      </c>
      <c r="F9" s="20" t="s">
        <v>44</v>
      </c>
      <c r="J9" s="20" t="s">
        <v>45</v>
      </c>
      <c r="W9" s="9" t="s">
        <v>94</v>
      </c>
      <c r="X9" s="115">
        <v>0</v>
      </c>
    </row>
    <row r="10" spans="1:24" s="20" customFormat="1" ht="13.35" customHeight="1">
      <c r="F10" s="20" t="s">
        <v>46</v>
      </c>
      <c r="J10" s="20" t="s">
        <v>47</v>
      </c>
      <c r="W10" s="9" t="s">
        <v>95</v>
      </c>
      <c r="X10" s="115">
        <v>1</v>
      </c>
    </row>
    <row r="11" spans="1:24" s="20" customFormat="1" ht="13.35" customHeight="1">
      <c r="F11" s="20" t="s">
        <v>48</v>
      </c>
      <c r="W11" s="9" t="s">
        <v>96</v>
      </c>
      <c r="X11" s="115">
        <v>1</v>
      </c>
    </row>
    <row r="12" spans="1:24" s="20" customFormat="1" ht="13.35" customHeight="1">
      <c r="B12" s="101" t="s">
        <v>91</v>
      </c>
      <c r="C12" s="101"/>
      <c r="D12" s="101"/>
      <c r="E12" s="101"/>
      <c r="F12" s="101"/>
      <c r="G12" s="101"/>
      <c r="H12" s="101"/>
      <c r="I12" s="101"/>
      <c r="J12" s="101"/>
      <c r="K12" s="101"/>
      <c r="L12" s="101"/>
      <c r="M12" s="101"/>
      <c r="N12" s="101"/>
      <c r="W12" s="9" t="s">
        <v>97</v>
      </c>
      <c r="X12" s="115">
        <v>0</v>
      </c>
    </row>
    <row r="13" spans="1:24" ht="13.35" customHeight="1">
      <c r="W13" s="9" t="s">
        <v>98</v>
      </c>
      <c r="X13" s="52">
        <v>0</v>
      </c>
    </row>
    <row r="14" spans="1:24" ht="18.75">
      <c r="A14" s="19" t="s">
        <v>30</v>
      </c>
      <c r="W14" s="9" t="s">
        <v>99</v>
      </c>
      <c r="X14" s="52">
        <v>0</v>
      </c>
    </row>
    <row r="15" spans="1:24" ht="21">
      <c r="A15" s="21" t="s">
        <v>11</v>
      </c>
      <c r="B15" s="21"/>
      <c r="C15" s="21"/>
      <c r="D15" s="121" t="str">
        <f>$G$1</f>
        <v>第３回　大島鎌吉記念陸上競技大会</v>
      </c>
      <c r="E15" s="121"/>
      <c r="F15" s="121"/>
      <c r="G15" s="121"/>
      <c r="H15" s="121"/>
      <c r="I15" s="122"/>
      <c r="J15" s="122"/>
      <c r="K15" s="122"/>
      <c r="L15" s="122"/>
      <c r="M15" s="122"/>
      <c r="N15" s="122"/>
      <c r="O15" s="46" t="s">
        <v>86</v>
      </c>
      <c r="P15" s="46"/>
      <c r="Q15" s="46"/>
      <c r="R15" s="22" t="s">
        <v>66</v>
      </c>
      <c r="S15" s="46" t="s">
        <v>69</v>
      </c>
      <c r="T15" s="46"/>
      <c r="U15" s="46"/>
      <c r="W15" s="9" t="s">
        <v>100</v>
      </c>
      <c r="X15" s="52">
        <v>1</v>
      </c>
    </row>
    <row r="16" spans="1:24" ht="30" customHeight="1" thickBot="1">
      <c r="A16" s="23" t="s">
        <v>18</v>
      </c>
      <c r="D16" s="120" t="s">
        <v>63</v>
      </c>
      <c r="E16" s="120"/>
      <c r="F16" s="120"/>
      <c r="G16" s="120"/>
      <c r="H16" s="120"/>
      <c r="I16" s="33" t="s">
        <v>65</v>
      </c>
      <c r="J16" s="33"/>
      <c r="K16" s="24"/>
      <c r="L16" s="24"/>
      <c r="M16" s="24"/>
      <c r="N16" s="23"/>
      <c r="O16" s="123" t="s">
        <v>80</v>
      </c>
      <c r="P16" s="123"/>
      <c r="Q16" s="123"/>
      <c r="R16" s="123"/>
      <c r="S16" s="85"/>
      <c r="W16" s="9" t="s">
        <v>101</v>
      </c>
      <c r="X16" s="52">
        <v>0</v>
      </c>
    </row>
    <row r="17" spans="1:24" ht="18" customHeight="1" thickTop="1" thickBot="1">
      <c r="A17" s="23"/>
      <c r="D17" s="84"/>
      <c r="E17" s="84"/>
      <c r="F17" s="84"/>
      <c r="G17" s="84"/>
      <c r="H17" s="84"/>
      <c r="I17" s="33"/>
      <c r="J17" s="33"/>
      <c r="K17" s="24"/>
      <c r="L17" s="24"/>
      <c r="M17" s="21"/>
      <c r="N17" s="23"/>
      <c r="O17" s="85"/>
      <c r="P17" s="85"/>
      <c r="Q17" s="85"/>
      <c r="R17" s="85"/>
      <c r="S17" s="85"/>
      <c r="W17" s="9" t="s">
        <v>102</v>
      </c>
      <c r="X17" s="52">
        <v>0</v>
      </c>
    </row>
    <row r="18" spans="1:24" ht="15.75" customHeight="1" thickBot="1">
      <c r="A18" s="29" t="s">
        <v>64</v>
      </c>
      <c r="F18" s="118" t="s">
        <v>3</v>
      </c>
      <c r="G18" s="119"/>
      <c r="H18" s="119"/>
      <c r="I18" s="25" t="s">
        <v>31</v>
      </c>
      <c r="J18" s="47"/>
      <c r="K18" s="47"/>
      <c r="L18" s="47"/>
      <c r="M18" s="48"/>
      <c r="N18" s="48"/>
      <c r="O18" s="118" t="s">
        <v>23</v>
      </c>
      <c r="P18" s="119"/>
      <c r="Q18" s="119"/>
      <c r="R18" s="124"/>
      <c r="S18" s="25"/>
      <c r="T18" s="94"/>
      <c r="W18" s="9" t="s">
        <v>103</v>
      </c>
      <c r="X18" s="52">
        <v>0</v>
      </c>
    </row>
    <row r="19" spans="1:24" s="26" customFormat="1" ht="15" customHeight="1" thickBot="1">
      <c r="A19" s="1"/>
      <c r="B19" s="2" t="s">
        <v>0</v>
      </c>
      <c r="C19" s="2" t="s">
        <v>1</v>
      </c>
      <c r="D19" s="2" t="s">
        <v>49</v>
      </c>
      <c r="E19" s="3" t="s">
        <v>2</v>
      </c>
      <c r="F19" s="1" t="s">
        <v>7</v>
      </c>
      <c r="G19" s="2" t="s">
        <v>21</v>
      </c>
      <c r="H19" s="17" t="s">
        <v>22</v>
      </c>
      <c r="I19" s="4" t="s">
        <v>32</v>
      </c>
      <c r="J19" s="45" t="s">
        <v>68</v>
      </c>
      <c r="K19" s="1" t="s">
        <v>18</v>
      </c>
      <c r="L19" s="18" t="s">
        <v>65</v>
      </c>
      <c r="M19" s="2" t="s">
        <v>5</v>
      </c>
      <c r="N19" s="18" t="s">
        <v>4</v>
      </c>
      <c r="O19" s="2" t="s">
        <v>6</v>
      </c>
      <c r="P19" s="2" t="s">
        <v>19</v>
      </c>
      <c r="Q19" s="2" t="s">
        <v>11</v>
      </c>
      <c r="R19" s="17" t="s">
        <v>20</v>
      </c>
      <c r="S19" s="4"/>
      <c r="T19" s="95"/>
      <c r="W19" s="9" t="s">
        <v>104</v>
      </c>
      <c r="X19" s="116">
        <v>0</v>
      </c>
    </row>
    <row r="20" spans="1:24" ht="22.5" customHeight="1">
      <c r="A20" s="5">
        <v>1</v>
      </c>
      <c r="B20" s="36">
        <v>555</v>
      </c>
      <c r="C20" s="36" t="s">
        <v>34</v>
      </c>
      <c r="D20" s="36" t="s">
        <v>55</v>
      </c>
      <c r="E20" s="37">
        <v>2</v>
      </c>
      <c r="F20" s="5">
        <v>2001</v>
      </c>
      <c r="G20" s="6">
        <v>10</v>
      </c>
      <c r="H20" s="7">
        <v>10</v>
      </c>
      <c r="I20" s="53" t="str">
        <f>IF(C20="","","石川")</f>
        <v>石川</v>
      </c>
      <c r="J20" s="53" t="str">
        <f t="shared" ref="J20:J29" si="0">IF(C20="","",$R$15)</f>
        <v>男子</v>
      </c>
      <c r="K20" s="34" t="str">
        <f>IF(C20="","",$D$16)</f>
        <v>金沢第一高等学校</v>
      </c>
      <c r="L20" s="35" t="e">
        <f>IF(C20="","",#REF!)</f>
        <v>#REF!</v>
      </c>
      <c r="M20" s="56" t="s">
        <v>71</v>
      </c>
      <c r="N20" s="55" t="s">
        <v>92</v>
      </c>
      <c r="O20" s="36">
        <v>689</v>
      </c>
      <c r="P20" s="38" t="s">
        <v>85</v>
      </c>
      <c r="Q20" s="6" t="s">
        <v>40</v>
      </c>
      <c r="R20" s="7" t="s">
        <v>42</v>
      </c>
      <c r="S20" s="112">
        <f>_xlfn.XLOOKUP(N20,W:W,X:X,0,0)</f>
        <v>0</v>
      </c>
      <c r="T20" s="96"/>
      <c r="W20" s="9" t="s">
        <v>105</v>
      </c>
      <c r="X20" s="52">
        <v>0</v>
      </c>
    </row>
    <row r="21" spans="1:24" ht="22.5" customHeight="1">
      <c r="A21" s="10">
        <v>2</v>
      </c>
      <c r="B21" s="39">
        <v>557</v>
      </c>
      <c r="C21" s="39" t="s">
        <v>35</v>
      </c>
      <c r="D21" s="39" t="s">
        <v>52</v>
      </c>
      <c r="E21" s="40">
        <v>2</v>
      </c>
      <c r="F21" s="10">
        <v>2001</v>
      </c>
      <c r="G21" s="9">
        <v>10</v>
      </c>
      <c r="H21" s="11">
        <v>10</v>
      </c>
      <c r="I21" s="54" t="str">
        <f t="shared" ref="I21:I25" si="1">IF(C21="","","石川")</f>
        <v>石川</v>
      </c>
      <c r="J21" s="54" t="str">
        <f t="shared" si="0"/>
        <v>男子</v>
      </c>
      <c r="K21" s="12" t="str">
        <f t="shared" ref="K21:K29" si="2">IF(C21="","",$D$16)</f>
        <v>金沢第一高等学校</v>
      </c>
      <c r="L21" s="14" t="e">
        <f>IF(C21="","",#REF!)</f>
        <v>#REF!</v>
      </c>
      <c r="M21" s="82" t="str">
        <f>IF(C21="","",$M$20)</f>
        <v>一般</v>
      </c>
      <c r="N21" s="57" t="s">
        <v>94</v>
      </c>
      <c r="O21" s="39">
        <v>303478</v>
      </c>
      <c r="P21" s="41" t="s">
        <v>50</v>
      </c>
      <c r="Q21" s="9" t="s">
        <v>41</v>
      </c>
      <c r="R21" s="11" t="s">
        <v>43</v>
      </c>
      <c r="S21" s="113">
        <f t="shared" ref="S21:S28" si="3">_xlfn.XLOOKUP(N21,W:W,X:X,0,0)</f>
        <v>0</v>
      </c>
      <c r="T21" s="96"/>
      <c r="W21" s="9" t="s">
        <v>106</v>
      </c>
      <c r="X21" s="52">
        <v>0</v>
      </c>
    </row>
    <row r="22" spans="1:24" ht="22.5" customHeight="1">
      <c r="A22" s="10">
        <v>3</v>
      </c>
      <c r="B22" s="39">
        <v>557</v>
      </c>
      <c r="C22" s="39" t="s">
        <v>35</v>
      </c>
      <c r="D22" s="39" t="s">
        <v>52</v>
      </c>
      <c r="E22" s="40">
        <v>2</v>
      </c>
      <c r="F22" s="10">
        <v>2001</v>
      </c>
      <c r="G22" s="9">
        <v>10</v>
      </c>
      <c r="H22" s="11">
        <v>10</v>
      </c>
      <c r="I22" s="54" t="s">
        <v>153</v>
      </c>
      <c r="J22" s="54" t="str">
        <f t="shared" si="0"/>
        <v>男子</v>
      </c>
      <c r="K22" s="10" t="str">
        <f t="shared" si="2"/>
        <v>金沢第一高等学校</v>
      </c>
      <c r="L22" s="42" t="e">
        <f>IF(C22="","",#REF!)</f>
        <v>#REF!</v>
      </c>
      <c r="M22" s="82" t="str">
        <f t="shared" ref="M22:M29" si="4">IF(C22="","",$M$20)</f>
        <v>一般</v>
      </c>
      <c r="N22" s="57" t="s">
        <v>154</v>
      </c>
      <c r="O22" s="39">
        <v>4567</v>
      </c>
      <c r="P22" s="86" t="s">
        <v>84</v>
      </c>
      <c r="Q22" s="9" t="s">
        <v>40</v>
      </c>
      <c r="R22" s="11" t="s">
        <v>42</v>
      </c>
      <c r="S22" s="113">
        <f t="shared" si="3"/>
        <v>1</v>
      </c>
      <c r="T22" s="96"/>
      <c r="W22" s="9" t="s">
        <v>107</v>
      </c>
      <c r="X22" s="52">
        <v>0</v>
      </c>
    </row>
    <row r="23" spans="1:24" ht="22.5" customHeight="1">
      <c r="A23" s="10">
        <v>4</v>
      </c>
      <c r="B23" s="39">
        <v>562</v>
      </c>
      <c r="C23" s="39" t="s">
        <v>36</v>
      </c>
      <c r="D23" s="39" t="s">
        <v>53</v>
      </c>
      <c r="E23" s="40">
        <v>3</v>
      </c>
      <c r="F23" s="10">
        <v>2001</v>
      </c>
      <c r="G23" s="9">
        <v>10</v>
      </c>
      <c r="H23" s="11">
        <v>10</v>
      </c>
      <c r="I23" s="54" t="str">
        <f t="shared" si="1"/>
        <v>石川</v>
      </c>
      <c r="J23" s="54" t="str">
        <f t="shared" si="0"/>
        <v>男子</v>
      </c>
      <c r="K23" s="10" t="str">
        <f t="shared" si="2"/>
        <v>金沢第一高等学校</v>
      </c>
      <c r="L23" s="42" t="e">
        <f>IF(C23="","",#REF!)</f>
        <v>#REF!</v>
      </c>
      <c r="M23" s="82" t="s">
        <v>136</v>
      </c>
      <c r="N23" s="57" t="s">
        <v>97</v>
      </c>
      <c r="O23" s="39">
        <v>1223</v>
      </c>
      <c r="P23" s="86" t="s">
        <v>84</v>
      </c>
      <c r="Q23" s="9" t="s">
        <v>40</v>
      </c>
      <c r="R23" s="11" t="s">
        <v>42</v>
      </c>
      <c r="S23" s="113">
        <f t="shared" si="3"/>
        <v>0</v>
      </c>
      <c r="T23" s="96"/>
      <c r="W23" s="9" t="s">
        <v>108</v>
      </c>
      <c r="X23" s="52">
        <v>0</v>
      </c>
    </row>
    <row r="24" spans="1:24" ht="22.5" customHeight="1">
      <c r="A24" s="10">
        <v>5</v>
      </c>
      <c r="B24" s="39">
        <v>565</v>
      </c>
      <c r="C24" s="39" t="s">
        <v>37</v>
      </c>
      <c r="D24" s="39" t="s">
        <v>54</v>
      </c>
      <c r="E24" s="40">
        <v>3</v>
      </c>
      <c r="F24" s="10">
        <v>2001</v>
      </c>
      <c r="G24" s="9">
        <v>10</v>
      </c>
      <c r="H24" s="11">
        <v>10</v>
      </c>
      <c r="I24" s="54" t="str">
        <f t="shared" si="1"/>
        <v>石川</v>
      </c>
      <c r="J24" s="54" t="str">
        <f t="shared" si="0"/>
        <v>男子</v>
      </c>
      <c r="K24" s="10" t="str">
        <f t="shared" si="2"/>
        <v>金沢第一高等学校</v>
      </c>
      <c r="L24" s="42" t="e">
        <f>IF(C24="","",#REF!)</f>
        <v>#REF!</v>
      </c>
      <c r="M24" s="82" t="s">
        <v>152</v>
      </c>
      <c r="N24" s="57" t="s">
        <v>151</v>
      </c>
      <c r="O24" s="39">
        <v>150650</v>
      </c>
      <c r="P24" s="86" t="s">
        <v>83</v>
      </c>
      <c r="Q24" s="9" t="s">
        <v>41</v>
      </c>
      <c r="R24" s="11" t="s">
        <v>43</v>
      </c>
      <c r="S24" s="113">
        <f t="shared" si="3"/>
        <v>0</v>
      </c>
      <c r="T24" s="96"/>
      <c r="W24" s="9" t="s">
        <v>109</v>
      </c>
      <c r="X24" s="52">
        <v>0</v>
      </c>
    </row>
    <row r="25" spans="1:24" ht="22.5" customHeight="1">
      <c r="A25" s="10">
        <v>6</v>
      </c>
      <c r="B25" s="39">
        <v>570</v>
      </c>
      <c r="C25" s="39" t="s">
        <v>38</v>
      </c>
      <c r="D25" s="39" t="s">
        <v>56</v>
      </c>
      <c r="E25" s="40">
        <v>3</v>
      </c>
      <c r="F25" s="10">
        <v>2001</v>
      </c>
      <c r="G25" s="9">
        <v>10</v>
      </c>
      <c r="H25" s="11">
        <v>10</v>
      </c>
      <c r="I25" s="54" t="str">
        <f t="shared" si="1"/>
        <v>石川</v>
      </c>
      <c r="J25" s="54" t="str">
        <f t="shared" si="0"/>
        <v>男子</v>
      </c>
      <c r="K25" s="10" t="str">
        <f t="shared" si="2"/>
        <v>金沢第一高等学校</v>
      </c>
      <c r="L25" s="42" t="e">
        <f>IF(C25="","",#REF!)</f>
        <v>#REF!</v>
      </c>
      <c r="M25" s="82" t="s">
        <v>150</v>
      </c>
      <c r="N25" s="57" t="s">
        <v>93</v>
      </c>
      <c r="O25" s="39" t="s">
        <v>39</v>
      </c>
      <c r="P25" s="41"/>
      <c r="Q25" s="9"/>
      <c r="R25" s="11"/>
      <c r="S25" s="113">
        <f t="shared" si="3"/>
        <v>0</v>
      </c>
      <c r="T25" s="96"/>
      <c r="W25" s="9" t="s">
        <v>110</v>
      </c>
      <c r="X25" s="52">
        <v>0</v>
      </c>
    </row>
    <row r="26" spans="1:24" ht="22.5" customHeight="1">
      <c r="A26" s="10">
        <v>7</v>
      </c>
      <c r="B26" s="39"/>
      <c r="C26" s="39"/>
      <c r="D26" s="39"/>
      <c r="E26" s="40"/>
      <c r="F26" s="10"/>
      <c r="G26" s="9"/>
      <c r="H26" s="11"/>
      <c r="I26" s="54" t="str">
        <f t="shared" ref="I26:I29" si="5">IF(C26="","","石川")</f>
        <v/>
      </c>
      <c r="J26" s="54" t="str">
        <f t="shared" si="0"/>
        <v/>
      </c>
      <c r="K26" s="10" t="str">
        <f t="shared" si="2"/>
        <v/>
      </c>
      <c r="L26" s="42" t="str">
        <f>IF(C26="","",#REF!)</f>
        <v/>
      </c>
      <c r="M26" s="82" t="str">
        <f t="shared" si="4"/>
        <v/>
      </c>
      <c r="N26" s="57"/>
      <c r="O26" s="39"/>
      <c r="P26" s="41"/>
      <c r="Q26" s="9"/>
      <c r="R26" s="11"/>
      <c r="S26" s="113">
        <f t="shared" si="3"/>
        <v>0</v>
      </c>
      <c r="T26" s="96"/>
      <c r="W26" s="9" t="s">
        <v>111</v>
      </c>
      <c r="X26" s="52">
        <v>0</v>
      </c>
    </row>
    <row r="27" spans="1:24" ht="22.5" customHeight="1">
      <c r="A27" s="10" t="s">
        <v>33</v>
      </c>
      <c r="B27" s="39"/>
      <c r="C27" s="39"/>
      <c r="D27" s="39"/>
      <c r="E27" s="40"/>
      <c r="F27" s="10"/>
      <c r="G27" s="9"/>
      <c r="H27" s="11"/>
      <c r="I27" s="54" t="str">
        <f t="shared" si="5"/>
        <v/>
      </c>
      <c r="J27" s="54" t="str">
        <f t="shared" si="0"/>
        <v/>
      </c>
      <c r="K27" s="10" t="str">
        <f t="shared" si="2"/>
        <v/>
      </c>
      <c r="L27" s="42" t="str">
        <f>IF(C27="","",#REF!)</f>
        <v/>
      </c>
      <c r="M27" s="82" t="str">
        <f t="shared" si="4"/>
        <v/>
      </c>
      <c r="N27" s="57"/>
      <c r="O27" s="39"/>
      <c r="P27" s="41"/>
      <c r="Q27" s="9"/>
      <c r="R27" s="11"/>
      <c r="S27" s="113">
        <f t="shared" si="3"/>
        <v>0</v>
      </c>
      <c r="T27" s="96"/>
      <c r="W27" s="9" t="s">
        <v>112</v>
      </c>
      <c r="X27" s="52">
        <v>0</v>
      </c>
    </row>
    <row r="28" spans="1:24" ht="22.5" customHeight="1">
      <c r="A28" s="10">
        <v>29</v>
      </c>
      <c r="B28" s="39"/>
      <c r="C28" s="39"/>
      <c r="D28" s="39"/>
      <c r="E28" s="40"/>
      <c r="F28" s="10"/>
      <c r="G28" s="9"/>
      <c r="H28" s="11"/>
      <c r="I28" s="54" t="str">
        <f t="shared" si="5"/>
        <v/>
      </c>
      <c r="J28" s="54" t="str">
        <f t="shared" si="0"/>
        <v/>
      </c>
      <c r="K28" s="10" t="str">
        <f t="shared" si="2"/>
        <v/>
      </c>
      <c r="L28" s="42" t="str">
        <f>IF(C28="","",#REF!)</f>
        <v/>
      </c>
      <c r="M28" s="82" t="str">
        <f t="shared" si="4"/>
        <v/>
      </c>
      <c r="N28" s="57"/>
      <c r="O28" s="39"/>
      <c r="P28" s="41"/>
      <c r="Q28" s="9"/>
      <c r="R28" s="11"/>
      <c r="S28" s="113">
        <f t="shared" si="3"/>
        <v>0</v>
      </c>
      <c r="T28" s="96"/>
      <c r="W28" s="9" t="s">
        <v>113</v>
      </c>
      <c r="X28" s="52">
        <v>0</v>
      </c>
    </row>
    <row r="29" spans="1:24" ht="22.5" customHeight="1" thickBot="1">
      <c r="A29" s="15">
        <v>30</v>
      </c>
      <c r="B29" s="71"/>
      <c r="C29" s="71"/>
      <c r="D29" s="71"/>
      <c r="E29" s="75"/>
      <c r="F29" s="15"/>
      <c r="G29" s="16"/>
      <c r="H29" s="97"/>
      <c r="I29" s="60" t="str">
        <f t="shared" si="5"/>
        <v/>
      </c>
      <c r="J29" s="60" t="str">
        <f t="shared" si="0"/>
        <v/>
      </c>
      <c r="K29" s="15" t="str">
        <f t="shared" si="2"/>
        <v/>
      </c>
      <c r="L29" s="98" t="str">
        <f>IF(C29="","",#REF!)</f>
        <v/>
      </c>
      <c r="M29" s="83" t="str">
        <f t="shared" si="4"/>
        <v/>
      </c>
      <c r="N29" s="99"/>
      <c r="O29" s="71"/>
      <c r="P29" s="100"/>
      <c r="Q29" s="16"/>
      <c r="R29" s="97"/>
      <c r="S29" s="114"/>
      <c r="T29" s="96"/>
      <c r="W29" s="9" t="s">
        <v>114</v>
      </c>
      <c r="X29" s="52">
        <v>0</v>
      </c>
    </row>
    <row r="30" spans="1:24" ht="15" customHeight="1">
      <c r="W30" s="9" t="s">
        <v>115</v>
      </c>
      <c r="X30" s="52">
        <v>0</v>
      </c>
    </row>
    <row r="31" spans="1:24" s="20" customFormat="1">
      <c r="A31" s="20" t="s">
        <v>8</v>
      </c>
      <c r="C31" s="72"/>
      <c r="D31" s="72"/>
      <c r="E31" s="72"/>
      <c r="F31" s="72"/>
      <c r="G31" s="72"/>
      <c r="H31" s="72"/>
      <c r="M31" s="27" t="s">
        <v>148</v>
      </c>
      <c r="N31" s="27" t="s">
        <v>137</v>
      </c>
      <c r="O31" s="117"/>
      <c r="P31" s="20" t="s">
        <v>90</v>
      </c>
      <c r="Q31" s="50">
        <f>O31*1100</f>
        <v>0</v>
      </c>
      <c r="R31" s="28" t="s">
        <v>10</v>
      </c>
      <c r="S31" s="28"/>
      <c r="W31" s="9" t="s">
        <v>116</v>
      </c>
      <c r="X31" s="115">
        <v>0</v>
      </c>
    </row>
    <row r="32" spans="1:24" s="20" customFormat="1">
      <c r="A32" s="20" t="s">
        <v>9</v>
      </c>
      <c r="C32" s="72"/>
      <c r="D32" s="72"/>
      <c r="E32" s="72"/>
      <c r="F32" s="72"/>
      <c r="G32" s="72"/>
      <c r="H32" s="72"/>
      <c r="M32" s="27"/>
      <c r="N32" s="27"/>
      <c r="Q32" s="51"/>
      <c r="R32" s="28"/>
      <c r="S32" s="28"/>
      <c r="W32" s="9" t="s">
        <v>117</v>
      </c>
      <c r="X32" s="115">
        <v>0</v>
      </c>
    </row>
    <row r="33" spans="1:24" s="20" customFormat="1">
      <c r="A33" s="20" t="s">
        <v>70</v>
      </c>
      <c r="C33" s="72"/>
      <c r="D33" s="72"/>
      <c r="E33" s="72"/>
      <c r="F33" s="72"/>
      <c r="G33" s="72"/>
      <c r="H33" s="72"/>
      <c r="M33" s="27" t="s">
        <v>149</v>
      </c>
      <c r="N33" s="27" t="s">
        <v>138</v>
      </c>
      <c r="O33" s="117"/>
      <c r="P33" s="20" t="s">
        <v>90</v>
      </c>
      <c r="Q33" s="50">
        <f>O33*600</f>
        <v>0</v>
      </c>
      <c r="R33" s="28" t="s">
        <v>10</v>
      </c>
      <c r="S33" s="28"/>
      <c r="W33" s="9" t="s">
        <v>118</v>
      </c>
      <c r="X33" s="115">
        <v>0</v>
      </c>
    </row>
    <row r="34" spans="1:24" s="20" customFormat="1">
      <c r="A34" s="20" t="s">
        <v>51</v>
      </c>
      <c r="C34" s="72"/>
      <c r="D34" s="72"/>
      <c r="E34" s="72"/>
      <c r="F34" s="72"/>
      <c r="G34" s="72"/>
      <c r="H34" s="72"/>
      <c r="M34" s="27"/>
      <c r="N34" s="27"/>
      <c r="P34" s="27"/>
      <c r="Q34" s="51"/>
      <c r="R34" s="28"/>
      <c r="S34" s="28"/>
      <c r="W34" s="9" t="s">
        <v>119</v>
      </c>
      <c r="X34" s="115">
        <v>0</v>
      </c>
    </row>
    <row r="35" spans="1:24" s="20" customFormat="1">
      <c r="A35" s="20" t="s">
        <v>24</v>
      </c>
      <c r="C35" s="72"/>
      <c r="D35" s="72"/>
      <c r="E35" s="72"/>
      <c r="F35" s="72"/>
      <c r="G35" s="72"/>
      <c r="H35" s="72"/>
      <c r="M35" s="27" t="s">
        <v>142</v>
      </c>
      <c r="N35" s="27" t="s">
        <v>139</v>
      </c>
      <c r="O35" s="117"/>
      <c r="P35" s="20" t="s">
        <v>141</v>
      </c>
      <c r="Q35" s="50">
        <f>O35*4100</f>
        <v>0</v>
      </c>
      <c r="R35" s="28" t="s">
        <v>10</v>
      </c>
      <c r="S35" s="28"/>
      <c r="W35" s="9" t="s">
        <v>120</v>
      </c>
      <c r="X35" s="115">
        <v>0</v>
      </c>
    </row>
    <row r="36" spans="1:24" s="20" customFormat="1">
      <c r="C36" s="72"/>
      <c r="D36" s="72"/>
      <c r="E36" s="72"/>
      <c r="F36" s="72"/>
      <c r="G36" s="72"/>
      <c r="H36" s="72"/>
      <c r="M36" s="27"/>
      <c r="N36" s="27"/>
      <c r="Q36" s="51"/>
      <c r="R36" s="28"/>
      <c r="S36" s="28"/>
      <c r="W36" s="9" t="s">
        <v>61</v>
      </c>
      <c r="X36" s="115">
        <v>0</v>
      </c>
    </row>
    <row r="37" spans="1:24" s="20" customFormat="1">
      <c r="A37" s="27" t="s">
        <v>27</v>
      </c>
      <c r="B37" s="20" t="s">
        <v>17</v>
      </c>
      <c r="C37" s="72"/>
      <c r="D37" s="72"/>
      <c r="E37" s="72"/>
      <c r="F37" s="72"/>
      <c r="G37" s="72"/>
      <c r="H37" s="72"/>
      <c r="M37" s="27" t="s">
        <v>143</v>
      </c>
      <c r="N37" s="27" t="s">
        <v>140</v>
      </c>
      <c r="O37" s="117"/>
      <c r="P37" s="20" t="s">
        <v>141</v>
      </c>
      <c r="Q37" s="50">
        <f>O37*2100</f>
        <v>0</v>
      </c>
      <c r="R37" s="28" t="s">
        <v>10</v>
      </c>
      <c r="S37" s="28"/>
      <c r="W37" s="9" t="s">
        <v>58</v>
      </c>
      <c r="X37" s="115">
        <v>0</v>
      </c>
    </row>
    <row r="38" spans="1:24" s="20" customFormat="1">
      <c r="A38" s="27"/>
      <c r="B38" s="28" t="s">
        <v>25</v>
      </c>
      <c r="C38" s="72"/>
      <c r="D38" s="72"/>
      <c r="E38" s="72"/>
      <c r="F38" s="72"/>
      <c r="G38" s="72"/>
      <c r="M38" s="27"/>
      <c r="N38" s="27"/>
      <c r="S38" s="28"/>
      <c r="W38" s="9" t="s">
        <v>59</v>
      </c>
      <c r="X38" s="115">
        <v>0</v>
      </c>
    </row>
    <row r="39" spans="1:24" s="20" customFormat="1">
      <c r="B39" s="20" t="s">
        <v>26</v>
      </c>
      <c r="C39" s="72"/>
      <c r="D39" s="72"/>
      <c r="E39" s="72"/>
      <c r="F39" s="72"/>
      <c r="G39" s="72"/>
      <c r="M39" s="27" t="s">
        <v>146</v>
      </c>
      <c r="N39" s="27" t="s">
        <v>140</v>
      </c>
      <c r="O39" s="117"/>
      <c r="P39" s="20" t="s">
        <v>90</v>
      </c>
      <c r="Q39" s="50">
        <f>O39*2100</f>
        <v>0</v>
      </c>
      <c r="R39" s="28" t="s">
        <v>10</v>
      </c>
      <c r="S39" s="28"/>
      <c r="W39" s="13" t="s">
        <v>60</v>
      </c>
      <c r="X39" s="115">
        <v>0</v>
      </c>
    </row>
    <row r="40" spans="1:24" s="20" customFormat="1">
      <c r="C40" s="72"/>
      <c r="D40" s="72"/>
      <c r="E40" s="72"/>
      <c r="F40" s="72"/>
      <c r="G40" s="72"/>
      <c r="H40" s="72"/>
      <c r="M40" s="27"/>
      <c r="N40" s="27"/>
      <c r="Q40" s="51"/>
      <c r="R40" s="28"/>
      <c r="S40" s="28"/>
      <c r="W40" s="9" t="s">
        <v>121</v>
      </c>
      <c r="X40" s="115">
        <v>0</v>
      </c>
    </row>
    <row r="41" spans="1:24" ht="14.25">
      <c r="B41" s="29" t="s">
        <v>12</v>
      </c>
      <c r="C41" s="73"/>
      <c r="D41" s="73"/>
      <c r="E41" s="73"/>
      <c r="F41" s="73"/>
      <c r="G41" s="73"/>
      <c r="H41" s="73"/>
      <c r="I41" s="20"/>
      <c r="K41" s="20"/>
      <c r="L41" s="20"/>
      <c r="M41" s="27" t="s">
        <v>147</v>
      </c>
      <c r="N41" s="27" t="s">
        <v>137</v>
      </c>
      <c r="O41" s="117"/>
      <c r="P41" s="20" t="s">
        <v>90</v>
      </c>
      <c r="Q41" s="50">
        <f>O41*1100</f>
        <v>0</v>
      </c>
      <c r="R41" s="28" t="s">
        <v>10</v>
      </c>
      <c r="W41" s="9" t="s">
        <v>122</v>
      </c>
      <c r="X41" s="52">
        <v>0</v>
      </c>
    </row>
    <row r="42" spans="1:24" ht="12.75" customHeight="1">
      <c r="B42" s="30" t="s">
        <v>13</v>
      </c>
      <c r="C42" s="73"/>
      <c r="D42" s="73"/>
      <c r="E42" s="73"/>
      <c r="F42" s="73"/>
      <c r="G42" s="73"/>
      <c r="H42" s="73"/>
      <c r="I42" s="20"/>
      <c r="J42" s="20"/>
      <c r="K42" s="20"/>
      <c r="L42" s="20"/>
      <c r="M42" s="20"/>
      <c r="N42" s="20"/>
      <c r="O42" s="20"/>
      <c r="P42" s="27"/>
      <c r="Q42" s="51"/>
      <c r="R42" s="28"/>
      <c r="S42" s="28"/>
      <c r="W42" s="13" t="s">
        <v>123</v>
      </c>
      <c r="X42" s="52">
        <v>0</v>
      </c>
    </row>
    <row r="43" spans="1:24" ht="19.5" customHeight="1">
      <c r="B43" s="29" t="s">
        <v>28</v>
      </c>
      <c r="C43" s="73"/>
      <c r="D43" s="73"/>
      <c r="E43" s="73"/>
      <c r="F43" s="73"/>
      <c r="G43" s="73"/>
      <c r="H43" s="73"/>
      <c r="I43" s="29"/>
      <c r="J43" s="29"/>
      <c r="K43" s="29"/>
      <c r="L43" s="29"/>
      <c r="N43" s="29"/>
      <c r="O43" s="29"/>
      <c r="P43" s="29" t="s">
        <v>144</v>
      </c>
      <c r="Q43" s="50">
        <f>SUM(Q30:Q42)</f>
        <v>0</v>
      </c>
      <c r="R43" s="28" t="s">
        <v>10</v>
      </c>
      <c r="W43" s="13" t="s">
        <v>124</v>
      </c>
      <c r="X43" s="52">
        <v>0</v>
      </c>
    </row>
    <row r="44" spans="1:24" ht="19.5" customHeight="1">
      <c r="B44" s="31"/>
      <c r="C44" s="74"/>
      <c r="D44" s="74"/>
      <c r="E44" s="74"/>
      <c r="F44" s="74"/>
      <c r="G44" s="73"/>
      <c r="H44" s="73"/>
      <c r="I44" s="29"/>
      <c r="J44" s="29"/>
      <c r="K44" s="29"/>
      <c r="L44" s="29"/>
      <c r="N44" s="29"/>
      <c r="O44" s="29"/>
      <c r="P44" s="29"/>
      <c r="W44" s="13" t="s">
        <v>125</v>
      </c>
      <c r="X44" s="52">
        <v>0</v>
      </c>
    </row>
    <row r="45" spans="1:24" ht="28.5" customHeight="1">
      <c r="B45" s="31" t="s">
        <v>145</v>
      </c>
      <c r="C45" s="74"/>
      <c r="D45" s="74"/>
      <c r="E45" s="74"/>
      <c r="F45" s="74"/>
      <c r="G45" s="73"/>
      <c r="H45" s="73"/>
      <c r="I45" s="29"/>
      <c r="J45" s="29" t="s">
        <v>15</v>
      </c>
      <c r="K45" s="29"/>
      <c r="L45" s="29"/>
      <c r="M45" s="29"/>
      <c r="N45" s="29"/>
      <c r="O45" s="29"/>
      <c r="P45" s="29"/>
      <c r="W45" s="9" t="s">
        <v>126</v>
      </c>
      <c r="X45" s="52">
        <v>0</v>
      </c>
    </row>
    <row r="46" spans="1:24" ht="14.25">
      <c r="B46" s="31" t="s">
        <v>14</v>
      </c>
      <c r="C46" s="74"/>
      <c r="D46" s="74"/>
      <c r="E46" s="74"/>
      <c r="F46" s="74"/>
      <c r="G46" s="73"/>
      <c r="H46" s="73"/>
      <c r="I46" s="29"/>
      <c r="J46" s="29"/>
      <c r="K46" s="29"/>
      <c r="L46" s="29"/>
      <c r="M46" s="29"/>
      <c r="N46" s="29"/>
      <c r="O46" s="29"/>
      <c r="P46" s="29"/>
      <c r="W46" s="9" t="s">
        <v>127</v>
      </c>
      <c r="X46" s="52">
        <v>0</v>
      </c>
    </row>
    <row r="47" spans="1:24" ht="14.25">
      <c r="B47" s="31" t="s">
        <v>16</v>
      </c>
      <c r="C47" s="74"/>
      <c r="D47" s="74"/>
      <c r="E47" s="74"/>
      <c r="F47" s="74"/>
      <c r="G47" s="73"/>
      <c r="H47" s="73"/>
      <c r="I47" s="29"/>
      <c r="J47" s="29"/>
      <c r="K47" s="29"/>
      <c r="L47" s="29"/>
      <c r="M47" s="29"/>
      <c r="N47" s="29"/>
      <c r="O47" s="29"/>
      <c r="P47" s="29"/>
      <c r="W47" s="9" t="s">
        <v>128</v>
      </c>
      <c r="X47" s="52">
        <v>0</v>
      </c>
    </row>
    <row r="48" spans="1:24" ht="14.25">
      <c r="C48" s="70"/>
      <c r="D48" s="70"/>
      <c r="E48" s="70"/>
      <c r="F48" s="70"/>
      <c r="G48" s="73"/>
      <c r="H48" s="73"/>
      <c r="I48" s="29"/>
      <c r="J48" s="29"/>
      <c r="K48" s="29"/>
      <c r="L48" s="29"/>
      <c r="M48" s="29"/>
      <c r="N48" s="31"/>
      <c r="O48" s="31"/>
      <c r="P48" s="31"/>
      <c r="Q48" s="32"/>
      <c r="R48" s="32"/>
      <c r="W48" s="9" t="s">
        <v>129</v>
      </c>
      <c r="X48" s="52">
        <v>0</v>
      </c>
    </row>
    <row r="49" spans="7:24">
      <c r="G49" s="70"/>
      <c r="H49" s="70"/>
      <c r="W49" s="13" t="s">
        <v>130</v>
      </c>
      <c r="X49" s="52">
        <v>0</v>
      </c>
    </row>
    <row r="50" spans="7:24">
      <c r="W50" s="13" t="s">
        <v>131</v>
      </c>
      <c r="X50" s="52">
        <v>0</v>
      </c>
    </row>
    <row r="51" spans="7:24">
      <c r="W51" s="13" t="s">
        <v>132</v>
      </c>
      <c r="X51" s="52">
        <v>0</v>
      </c>
    </row>
    <row r="52" spans="7:24">
      <c r="W52" s="13" t="s">
        <v>133</v>
      </c>
      <c r="X52" s="52">
        <v>0</v>
      </c>
    </row>
    <row r="53" spans="7:24">
      <c r="W53" s="13" t="s">
        <v>134</v>
      </c>
      <c r="X53" s="52">
        <v>0</v>
      </c>
    </row>
  </sheetData>
  <mergeCells count="5">
    <mergeCell ref="F18:H18"/>
    <mergeCell ref="D16:H16"/>
    <mergeCell ref="D15:N15"/>
    <mergeCell ref="O16:R16"/>
    <mergeCell ref="O18:R18"/>
  </mergeCells>
  <phoneticPr fontId="2"/>
  <dataValidations count="4">
    <dataValidation type="list" allowBlank="1" showInputMessage="1" showErrorMessage="1" sqref="N19" xr:uid="{546B4685-D05B-4695-B6FD-588406926E3A}">
      <formula1>#REF!</formula1>
    </dataValidation>
    <dataValidation type="list" allowBlank="1" showInputMessage="1" showErrorMessage="1" sqref="R15" xr:uid="{45A94BCB-C128-4253-A6C5-DB210E9FBC99}">
      <formula1>$V$2:$V$3</formula1>
    </dataValidation>
    <dataValidation type="list" allowBlank="1" showInputMessage="1" showErrorMessage="1" sqref="M20" xr:uid="{FBEDC385-AB3D-4F6F-87B5-8C87AB239906}">
      <formula1>$U$2:$U$5</formula1>
    </dataValidation>
    <dataValidation type="list" allowBlank="1" showInputMessage="1" showErrorMessage="1" sqref="N20:N29" xr:uid="{8ADAEDCE-2DFB-420D-9981-9332F01798CC}">
      <formula1>プルダウン</formula1>
    </dataValidation>
  </dataValidations>
  <printOptions horizontalCentered="1"/>
  <pageMargins left="0.19685039370078741" right="0.19685039370078741" top="0.59055118110236227" bottom="0.55118110236220474" header="0.51181102362204722" footer="0.51181102362204722"/>
  <pageSetup paperSize="9" scale="80" orientation="portrait"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4"/>
  <sheetViews>
    <sheetView showZeros="0" zoomScaleNormal="100" workbookViewId="0">
      <pane xSplit="1" ySplit="5" topLeftCell="B6" activePane="bottomRight" state="frozen"/>
      <selection pane="topRight" activeCell="B1" sqref="B1"/>
      <selection pane="bottomLeft" activeCell="A5" sqref="A5"/>
      <selection pane="bottomRight" activeCell="Q49" sqref="Q49"/>
    </sheetView>
  </sheetViews>
  <sheetFormatPr defaultColWidth="9.140625" defaultRowHeight="12"/>
  <cols>
    <col min="1" max="1" width="3.140625" style="8" customWidth="1"/>
    <col min="2" max="2" width="8.140625" style="8" customWidth="1"/>
    <col min="3" max="3" width="22.140625" style="70" customWidth="1"/>
    <col min="4" max="4" width="21.85546875" style="70" customWidth="1"/>
    <col min="5" max="5" width="4.7109375" style="70" customWidth="1"/>
    <col min="6" max="6" width="7.42578125" style="70" customWidth="1"/>
    <col min="7" max="8" width="4.5703125" style="70"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8.7109375" style="8" customWidth="1"/>
    <col min="15" max="15" width="9.140625" style="8"/>
    <col min="16" max="16" width="7.5703125" style="8" bestFit="1" customWidth="1"/>
    <col min="17" max="17" width="22" style="8" customWidth="1"/>
    <col min="18" max="18" width="10.7109375" style="8" customWidth="1"/>
    <col min="19" max="19" width="6.7109375" style="105" customWidth="1"/>
    <col min="20" max="20" width="13.28515625" style="8" hidden="1" customWidth="1"/>
    <col min="22" max="16384" width="9.140625" style="8"/>
  </cols>
  <sheetData>
    <row r="1" spans="1:20" ht="21">
      <c r="A1" s="21" t="s">
        <v>88</v>
      </c>
      <c r="B1" s="21"/>
      <c r="C1" s="69"/>
      <c r="D1" s="121" t="str">
        <f>入力方法!$G$1</f>
        <v>第３回　大島鎌吉記念陸上競技大会</v>
      </c>
      <c r="E1" s="121"/>
      <c r="F1" s="121"/>
      <c r="G1" s="121"/>
      <c r="H1" s="121"/>
      <c r="I1" s="122"/>
      <c r="J1" s="122"/>
      <c r="K1" s="122"/>
      <c r="L1" s="122"/>
      <c r="M1" s="122"/>
      <c r="N1" s="122"/>
      <c r="O1" s="46" t="s">
        <v>87</v>
      </c>
      <c r="P1" s="46"/>
      <c r="Q1" s="46"/>
      <c r="R1" s="22" t="s">
        <v>66</v>
      </c>
      <c r="S1" s="104" t="s">
        <v>69</v>
      </c>
    </row>
    <row r="2" spans="1:20" ht="30" customHeight="1" thickBot="1">
      <c r="A2" s="23" t="s">
        <v>18</v>
      </c>
      <c r="D2" s="120"/>
      <c r="E2" s="120"/>
      <c r="F2" s="120"/>
      <c r="G2" s="120"/>
      <c r="H2" s="120"/>
      <c r="I2" s="33" t="s">
        <v>65</v>
      </c>
      <c r="J2" s="33"/>
      <c r="K2" s="24"/>
      <c r="L2" s="24"/>
      <c r="M2" s="24"/>
      <c r="N2" s="23"/>
      <c r="O2" s="123"/>
      <c r="P2" s="123"/>
      <c r="Q2" s="123"/>
      <c r="R2" s="123"/>
    </row>
    <row r="3" spans="1:20" ht="15.6" customHeight="1" thickTop="1" thickBot="1">
      <c r="A3" s="23"/>
      <c r="D3" s="87" t="s">
        <v>89</v>
      </c>
      <c r="E3" s="84"/>
      <c r="F3" s="84"/>
      <c r="G3" s="84"/>
      <c r="H3" s="84"/>
      <c r="I3" s="33"/>
      <c r="J3" s="33"/>
      <c r="K3" s="24"/>
      <c r="L3" s="24"/>
      <c r="M3" s="24"/>
      <c r="N3" s="23"/>
      <c r="O3" s="85"/>
      <c r="P3" s="85"/>
      <c r="Q3" s="85"/>
      <c r="R3" s="85"/>
    </row>
    <row r="4" spans="1:20" ht="15.75" customHeight="1" thickBot="1">
      <c r="A4" s="29"/>
      <c r="F4" s="118" t="s">
        <v>3</v>
      </c>
      <c r="G4" s="119"/>
      <c r="H4" s="119"/>
      <c r="I4" s="25" t="s">
        <v>31</v>
      </c>
      <c r="J4" s="47"/>
      <c r="K4" s="47"/>
      <c r="L4" s="47"/>
      <c r="M4" s="48"/>
      <c r="N4" s="48"/>
      <c r="O4" s="118" t="s">
        <v>23</v>
      </c>
      <c r="P4" s="119"/>
      <c r="Q4" s="119"/>
      <c r="R4" s="124"/>
      <c r="S4" s="106"/>
      <c r="T4" s="42" t="s">
        <v>57</v>
      </c>
    </row>
    <row r="5" spans="1:20" s="26" customFormat="1" ht="26.1" customHeight="1" thickBot="1">
      <c r="A5" s="1"/>
      <c r="B5" s="2" t="s">
        <v>0</v>
      </c>
      <c r="C5" s="2" t="s">
        <v>1</v>
      </c>
      <c r="D5" s="2" t="s">
        <v>49</v>
      </c>
      <c r="E5" s="3" t="s">
        <v>2</v>
      </c>
      <c r="F5" s="1" t="s">
        <v>7</v>
      </c>
      <c r="G5" s="2" t="s">
        <v>21</v>
      </c>
      <c r="H5" s="17" t="s">
        <v>22</v>
      </c>
      <c r="I5" s="4" t="s">
        <v>32</v>
      </c>
      <c r="J5" s="45" t="s">
        <v>68</v>
      </c>
      <c r="K5" s="1" t="s">
        <v>18</v>
      </c>
      <c r="L5" s="18" t="s">
        <v>65</v>
      </c>
      <c r="M5" s="2" t="s">
        <v>5</v>
      </c>
      <c r="N5" s="18" t="s">
        <v>4</v>
      </c>
      <c r="O5" s="2" t="s">
        <v>6</v>
      </c>
      <c r="P5" s="2" t="s">
        <v>19</v>
      </c>
      <c r="Q5" s="2" t="s">
        <v>11</v>
      </c>
      <c r="R5" s="17" t="s">
        <v>20</v>
      </c>
      <c r="S5" s="107"/>
      <c r="T5" s="14" t="e">
        <f>IF($R$1="男子",入力方法!#REF!,入力方法!#REF!)</f>
        <v>#REF!</v>
      </c>
    </row>
    <row r="6" spans="1:20" ht="26.1" customHeight="1">
      <c r="A6" s="5">
        <v>1</v>
      </c>
      <c r="B6" s="36"/>
      <c r="C6" s="36"/>
      <c r="D6" s="36"/>
      <c r="E6" s="37"/>
      <c r="F6" s="76"/>
      <c r="G6" s="36"/>
      <c r="H6" s="79"/>
      <c r="I6" s="53" t="str">
        <f>IF(C6="","","石川")</f>
        <v/>
      </c>
      <c r="J6" s="53" t="str">
        <f>IF(C6="","",$R$1)</f>
        <v/>
      </c>
      <c r="K6" s="61" t="str">
        <f>IF(C6="","",$D$2)</f>
        <v/>
      </c>
      <c r="L6" s="62" t="str">
        <f>IF(C6="","",$O$2)</f>
        <v/>
      </c>
      <c r="M6" s="56"/>
      <c r="N6" s="55"/>
      <c r="O6" s="36"/>
      <c r="P6" s="38"/>
      <c r="Q6" s="88"/>
      <c r="R6" s="89"/>
      <c r="S6" s="102">
        <f t="shared" ref="S6:S35" si="0">_xlfn.XLOOKUP(N6,W:W,X:X,0,0)</f>
        <v>0</v>
      </c>
      <c r="T6" s="13" t="e">
        <f>IF($R$1="男子",入力方法!#REF!,入力方法!#REF!)</f>
        <v>#REF!</v>
      </c>
    </row>
    <row r="7" spans="1:20" ht="26.1" customHeight="1">
      <c r="A7" s="10">
        <v>2</v>
      </c>
      <c r="B7" s="39"/>
      <c r="C7" s="39"/>
      <c r="D7" s="39"/>
      <c r="E7" s="40"/>
      <c r="F7" s="77"/>
      <c r="G7" s="39"/>
      <c r="H7" s="80"/>
      <c r="I7" s="54" t="str">
        <f t="shared" ref="I7:I35" si="1">IF(C7="","","石川")</f>
        <v/>
      </c>
      <c r="J7" s="54" t="str">
        <f t="shared" ref="J7:J35" si="2">IF(C7="","",$R$1)</f>
        <v/>
      </c>
      <c r="K7" s="63" t="str">
        <f t="shared" ref="K7:K35" si="3">IF(C7="","",$D$2)</f>
        <v/>
      </c>
      <c r="L7" s="64" t="str">
        <f t="shared" ref="L7:L35" si="4">IF(C7="","",$O$2)</f>
        <v/>
      </c>
      <c r="M7" s="56"/>
      <c r="N7" s="55"/>
      <c r="O7" s="39"/>
      <c r="P7" s="41"/>
      <c r="Q7" s="90"/>
      <c r="R7" s="91"/>
      <c r="S7" s="103">
        <f t="shared" si="0"/>
        <v>0</v>
      </c>
      <c r="T7" s="13" t="e">
        <f>IF($R$1="男子",入力方法!#REF!,入力方法!#REF!)</f>
        <v>#REF!</v>
      </c>
    </row>
    <row r="8" spans="1:20" ht="26.1" customHeight="1">
      <c r="A8" s="10">
        <v>3</v>
      </c>
      <c r="B8" s="39"/>
      <c r="C8" s="39"/>
      <c r="D8" s="39"/>
      <c r="E8" s="40"/>
      <c r="F8" s="77"/>
      <c r="G8" s="39"/>
      <c r="H8" s="80"/>
      <c r="I8" s="54" t="str">
        <f t="shared" si="1"/>
        <v/>
      </c>
      <c r="J8" s="54" t="str">
        <f t="shared" si="2"/>
        <v/>
      </c>
      <c r="K8" s="65" t="str">
        <f t="shared" si="3"/>
        <v/>
      </c>
      <c r="L8" s="66" t="str">
        <f t="shared" si="4"/>
        <v/>
      </c>
      <c r="M8" s="56"/>
      <c r="N8" s="55"/>
      <c r="O8" s="39"/>
      <c r="P8" s="41"/>
      <c r="Q8" s="90"/>
      <c r="R8" s="91"/>
      <c r="S8" s="103">
        <f t="shared" si="0"/>
        <v>0</v>
      </c>
      <c r="T8" s="13" t="e">
        <f>IF($R$1="男子",入力方法!#REF!,入力方法!#REF!)</f>
        <v>#REF!</v>
      </c>
    </row>
    <row r="9" spans="1:20" ht="26.1" customHeight="1">
      <c r="A9" s="10">
        <v>4</v>
      </c>
      <c r="B9" s="39"/>
      <c r="C9" s="39"/>
      <c r="D9" s="39"/>
      <c r="E9" s="40"/>
      <c r="F9" s="77"/>
      <c r="G9" s="39"/>
      <c r="H9" s="80"/>
      <c r="I9" s="54" t="str">
        <f t="shared" si="1"/>
        <v/>
      </c>
      <c r="J9" s="54" t="str">
        <f t="shared" si="2"/>
        <v/>
      </c>
      <c r="K9" s="65" t="str">
        <f t="shared" si="3"/>
        <v/>
      </c>
      <c r="L9" s="66" t="str">
        <f t="shared" si="4"/>
        <v/>
      </c>
      <c r="M9" s="56"/>
      <c r="N9" s="55"/>
      <c r="O9" s="39"/>
      <c r="P9" s="41"/>
      <c r="Q9" s="90"/>
      <c r="R9" s="91"/>
      <c r="S9" s="103">
        <f t="shared" si="0"/>
        <v>0</v>
      </c>
      <c r="T9" s="13" t="e">
        <f>IF($R$1="男子",入力方法!#REF!,入力方法!#REF!)</f>
        <v>#REF!</v>
      </c>
    </row>
    <row r="10" spans="1:20" ht="26.1" customHeight="1">
      <c r="A10" s="10">
        <v>5</v>
      </c>
      <c r="B10" s="39"/>
      <c r="C10" s="39"/>
      <c r="D10" s="39"/>
      <c r="E10" s="40"/>
      <c r="F10" s="77"/>
      <c r="G10" s="39"/>
      <c r="H10" s="80"/>
      <c r="I10" s="54" t="str">
        <f t="shared" si="1"/>
        <v/>
      </c>
      <c r="J10" s="54" t="str">
        <f t="shared" si="2"/>
        <v/>
      </c>
      <c r="K10" s="65" t="str">
        <f t="shared" si="3"/>
        <v/>
      </c>
      <c r="L10" s="66" t="str">
        <f t="shared" si="4"/>
        <v/>
      </c>
      <c r="M10" s="56"/>
      <c r="N10" s="55"/>
      <c r="O10" s="39"/>
      <c r="P10" s="41"/>
      <c r="Q10" s="90"/>
      <c r="R10" s="91"/>
      <c r="S10" s="103">
        <f t="shared" si="0"/>
        <v>0</v>
      </c>
      <c r="T10" s="13" t="e">
        <f>IF($R$1="男子",入力方法!#REF!,入力方法!#REF!)</f>
        <v>#REF!</v>
      </c>
    </row>
    <row r="11" spans="1:20" ht="26.1" customHeight="1">
      <c r="A11" s="10">
        <v>6</v>
      </c>
      <c r="B11" s="39"/>
      <c r="C11" s="39"/>
      <c r="D11" s="39"/>
      <c r="E11" s="40"/>
      <c r="F11" s="77"/>
      <c r="G11" s="39"/>
      <c r="H11" s="80"/>
      <c r="I11" s="54" t="str">
        <f t="shared" si="1"/>
        <v/>
      </c>
      <c r="J11" s="54" t="str">
        <f t="shared" si="2"/>
        <v/>
      </c>
      <c r="K11" s="65" t="str">
        <f t="shared" si="3"/>
        <v/>
      </c>
      <c r="L11" s="66" t="str">
        <f t="shared" si="4"/>
        <v/>
      </c>
      <c r="M11" s="56"/>
      <c r="N11" s="55"/>
      <c r="O11" s="39"/>
      <c r="P11" s="41"/>
      <c r="Q11" s="90"/>
      <c r="R11" s="91"/>
      <c r="S11" s="103">
        <f t="shared" si="0"/>
        <v>0</v>
      </c>
      <c r="T11" s="13" t="e">
        <f>IF($R$1="男子",入力方法!#REF!,入力方法!#REF!)</f>
        <v>#REF!</v>
      </c>
    </row>
    <row r="12" spans="1:20" ht="26.1" customHeight="1">
      <c r="A12" s="10">
        <v>7</v>
      </c>
      <c r="B12" s="39"/>
      <c r="C12" s="39"/>
      <c r="D12" s="39"/>
      <c r="E12" s="40"/>
      <c r="F12" s="77"/>
      <c r="G12" s="39"/>
      <c r="H12" s="80"/>
      <c r="I12" s="54" t="str">
        <f t="shared" si="1"/>
        <v/>
      </c>
      <c r="J12" s="54" t="str">
        <f t="shared" si="2"/>
        <v/>
      </c>
      <c r="K12" s="65" t="str">
        <f t="shared" si="3"/>
        <v/>
      </c>
      <c r="L12" s="66" t="str">
        <f t="shared" si="4"/>
        <v/>
      </c>
      <c r="M12" s="56"/>
      <c r="N12" s="55"/>
      <c r="O12" s="39"/>
      <c r="P12" s="41"/>
      <c r="Q12" s="90"/>
      <c r="R12" s="91"/>
      <c r="S12" s="103">
        <f t="shared" si="0"/>
        <v>0</v>
      </c>
      <c r="T12" s="13" t="e">
        <f>IF($R$1="男子",入力方法!#REF!,入力方法!#REF!)</f>
        <v>#REF!</v>
      </c>
    </row>
    <row r="13" spans="1:20" ht="26.1" customHeight="1">
      <c r="A13" s="10">
        <v>8</v>
      </c>
      <c r="B13" s="39"/>
      <c r="C13" s="39"/>
      <c r="D13" s="39"/>
      <c r="E13" s="40"/>
      <c r="F13" s="77"/>
      <c r="G13" s="39"/>
      <c r="H13" s="80"/>
      <c r="I13" s="54" t="str">
        <f t="shared" si="1"/>
        <v/>
      </c>
      <c r="J13" s="54" t="str">
        <f t="shared" si="2"/>
        <v/>
      </c>
      <c r="K13" s="65" t="str">
        <f t="shared" si="3"/>
        <v/>
      </c>
      <c r="L13" s="66" t="str">
        <f t="shared" si="4"/>
        <v/>
      </c>
      <c r="M13" s="56"/>
      <c r="N13" s="55"/>
      <c r="O13" s="39"/>
      <c r="P13" s="41"/>
      <c r="Q13" s="90"/>
      <c r="R13" s="91"/>
      <c r="S13" s="103">
        <f t="shared" si="0"/>
        <v>0</v>
      </c>
      <c r="T13" s="13" t="e">
        <f>IF($R$1="男子",入力方法!#REF!,入力方法!#REF!)</f>
        <v>#REF!</v>
      </c>
    </row>
    <row r="14" spans="1:20" ht="26.1" customHeight="1">
      <c r="A14" s="10">
        <v>9</v>
      </c>
      <c r="B14" s="39"/>
      <c r="C14" s="39"/>
      <c r="D14" s="39"/>
      <c r="E14" s="40"/>
      <c r="F14" s="77"/>
      <c r="G14" s="39"/>
      <c r="H14" s="80"/>
      <c r="I14" s="54" t="str">
        <f t="shared" si="1"/>
        <v/>
      </c>
      <c r="J14" s="54" t="str">
        <f t="shared" si="2"/>
        <v/>
      </c>
      <c r="K14" s="65" t="str">
        <f t="shared" si="3"/>
        <v/>
      </c>
      <c r="L14" s="66" t="str">
        <f t="shared" si="4"/>
        <v/>
      </c>
      <c r="M14" s="56"/>
      <c r="N14" s="55"/>
      <c r="O14" s="39"/>
      <c r="P14" s="41"/>
      <c r="Q14" s="90"/>
      <c r="R14" s="91"/>
      <c r="S14" s="103">
        <f t="shared" si="0"/>
        <v>0</v>
      </c>
      <c r="T14" s="13" t="e">
        <f>IF($R$1="男子",入力方法!#REF!,入力方法!#REF!)</f>
        <v>#REF!</v>
      </c>
    </row>
    <row r="15" spans="1:20" ht="26.1" customHeight="1">
      <c r="A15" s="10">
        <v>10</v>
      </c>
      <c r="B15" s="39"/>
      <c r="C15" s="39"/>
      <c r="D15" s="39"/>
      <c r="E15" s="40"/>
      <c r="F15" s="77"/>
      <c r="G15" s="39"/>
      <c r="H15" s="80"/>
      <c r="I15" s="54" t="str">
        <f t="shared" si="1"/>
        <v/>
      </c>
      <c r="J15" s="54" t="str">
        <f t="shared" si="2"/>
        <v/>
      </c>
      <c r="K15" s="65" t="str">
        <f t="shared" si="3"/>
        <v/>
      </c>
      <c r="L15" s="66" t="str">
        <f t="shared" si="4"/>
        <v/>
      </c>
      <c r="M15" s="56"/>
      <c r="N15" s="55"/>
      <c r="O15" s="39"/>
      <c r="P15" s="41"/>
      <c r="Q15" s="90"/>
      <c r="R15" s="91"/>
      <c r="S15" s="103">
        <f t="shared" si="0"/>
        <v>0</v>
      </c>
      <c r="T15" s="9" t="e">
        <f>IF($R$1="男子",入力方法!#REF!,入力方法!#REF!)</f>
        <v>#REF!</v>
      </c>
    </row>
    <row r="16" spans="1:20" ht="26.1" customHeight="1">
      <c r="A16" s="10">
        <v>11</v>
      </c>
      <c r="B16" s="39"/>
      <c r="C16" s="39"/>
      <c r="D16" s="39"/>
      <c r="E16" s="40"/>
      <c r="F16" s="77"/>
      <c r="G16" s="39"/>
      <c r="H16" s="80"/>
      <c r="I16" s="54" t="str">
        <f t="shared" si="1"/>
        <v/>
      </c>
      <c r="J16" s="54" t="str">
        <f t="shared" si="2"/>
        <v/>
      </c>
      <c r="K16" s="65" t="str">
        <f t="shared" si="3"/>
        <v/>
      </c>
      <c r="L16" s="66" t="str">
        <f t="shared" si="4"/>
        <v/>
      </c>
      <c r="M16" s="56"/>
      <c r="N16" s="55"/>
      <c r="O16" s="39"/>
      <c r="P16" s="41"/>
      <c r="Q16" s="90"/>
      <c r="R16" s="91"/>
      <c r="S16" s="103">
        <f t="shared" si="0"/>
        <v>0</v>
      </c>
      <c r="T16" s="9" t="e">
        <f>IF($R$1="男子",入力方法!#REF!,入力方法!#REF!)</f>
        <v>#REF!</v>
      </c>
    </row>
    <row r="17" spans="1:20" ht="26.1" customHeight="1">
      <c r="A17" s="10">
        <v>12</v>
      </c>
      <c r="B17" s="39"/>
      <c r="C17" s="39"/>
      <c r="D17" s="39"/>
      <c r="E17" s="40"/>
      <c r="F17" s="77"/>
      <c r="G17" s="39"/>
      <c r="H17" s="80"/>
      <c r="I17" s="54" t="str">
        <f t="shared" si="1"/>
        <v/>
      </c>
      <c r="J17" s="54" t="str">
        <f t="shared" si="2"/>
        <v/>
      </c>
      <c r="K17" s="65" t="str">
        <f t="shared" si="3"/>
        <v/>
      </c>
      <c r="L17" s="66" t="str">
        <f t="shared" si="4"/>
        <v/>
      </c>
      <c r="M17" s="56"/>
      <c r="N17" s="55"/>
      <c r="O17" s="39"/>
      <c r="P17" s="41"/>
      <c r="Q17" s="90"/>
      <c r="R17" s="91"/>
      <c r="S17" s="103">
        <f t="shared" si="0"/>
        <v>0</v>
      </c>
      <c r="T17" s="9" t="e">
        <f>IF($R$1="男子",入力方法!#REF!,入力方法!#REF!)</f>
        <v>#REF!</v>
      </c>
    </row>
    <row r="18" spans="1:20" ht="26.1" customHeight="1">
      <c r="A18" s="10">
        <v>13</v>
      </c>
      <c r="B18" s="9"/>
      <c r="C18" s="39"/>
      <c r="D18" s="39"/>
      <c r="E18" s="40"/>
      <c r="F18" s="77"/>
      <c r="G18" s="39"/>
      <c r="H18" s="80"/>
      <c r="I18" s="54" t="str">
        <f t="shared" si="1"/>
        <v/>
      </c>
      <c r="J18" s="54" t="str">
        <f t="shared" si="2"/>
        <v/>
      </c>
      <c r="K18" s="65" t="str">
        <f t="shared" si="3"/>
        <v/>
      </c>
      <c r="L18" s="66" t="str">
        <f t="shared" si="4"/>
        <v/>
      </c>
      <c r="M18" s="56"/>
      <c r="N18" s="55"/>
      <c r="O18" s="39"/>
      <c r="P18" s="41"/>
      <c r="Q18" s="90"/>
      <c r="R18" s="91"/>
      <c r="S18" s="103">
        <f t="shared" si="0"/>
        <v>0</v>
      </c>
      <c r="T18" s="9" t="e">
        <f>IF($R$1="男子",入力方法!#REF!,入力方法!#REF!)</f>
        <v>#REF!</v>
      </c>
    </row>
    <row r="19" spans="1:20" ht="26.1" customHeight="1">
      <c r="A19" s="10">
        <v>14</v>
      </c>
      <c r="B19" s="9"/>
      <c r="C19" s="39"/>
      <c r="D19" s="39"/>
      <c r="E19" s="40"/>
      <c r="F19" s="77"/>
      <c r="G19" s="39"/>
      <c r="H19" s="80"/>
      <c r="I19" s="54" t="str">
        <f t="shared" si="1"/>
        <v/>
      </c>
      <c r="J19" s="54" t="str">
        <f t="shared" si="2"/>
        <v/>
      </c>
      <c r="K19" s="65" t="str">
        <f t="shared" si="3"/>
        <v/>
      </c>
      <c r="L19" s="66" t="str">
        <f t="shared" si="4"/>
        <v/>
      </c>
      <c r="M19" s="56"/>
      <c r="N19" s="55"/>
      <c r="O19" s="39"/>
      <c r="P19" s="41"/>
      <c r="Q19" s="90"/>
      <c r="R19" s="91"/>
      <c r="S19" s="103">
        <f t="shared" si="0"/>
        <v>0</v>
      </c>
      <c r="T19" s="9" t="e">
        <f>IF($R$1="男子",入力方法!#REF!,入力方法!#REF!)</f>
        <v>#REF!</v>
      </c>
    </row>
    <row r="20" spans="1:20" ht="26.1" customHeight="1">
      <c r="A20" s="10">
        <v>15</v>
      </c>
      <c r="B20" s="9"/>
      <c r="C20" s="39"/>
      <c r="D20" s="39"/>
      <c r="E20" s="40"/>
      <c r="F20" s="77"/>
      <c r="G20" s="39"/>
      <c r="H20" s="80"/>
      <c r="I20" s="54" t="str">
        <f t="shared" si="1"/>
        <v/>
      </c>
      <c r="J20" s="54" t="str">
        <f t="shared" si="2"/>
        <v/>
      </c>
      <c r="K20" s="65" t="str">
        <f t="shared" si="3"/>
        <v/>
      </c>
      <c r="L20" s="66" t="str">
        <f t="shared" si="4"/>
        <v/>
      </c>
      <c r="M20" s="56"/>
      <c r="N20" s="55"/>
      <c r="O20" s="39"/>
      <c r="P20" s="41"/>
      <c r="Q20" s="90"/>
      <c r="R20" s="91"/>
      <c r="S20" s="103">
        <f t="shared" si="0"/>
        <v>0</v>
      </c>
      <c r="T20" s="49" t="e">
        <f>IF($R$1="男子",入力方法!#REF!,入力方法!#REF!)</f>
        <v>#REF!</v>
      </c>
    </row>
    <row r="21" spans="1:20" ht="26.1" customHeight="1">
      <c r="A21" s="10">
        <v>16</v>
      </c>
      <c r="B21" s="9"/>
      <c r="C21" s="39"/>
      <c r="D21" s="39"/>
      <c r="E21" s="40"/>
      <c r="F21" s="77"/>
      <c r="G21" s="39"/>
      <c r="H21" s="80"/>
      <c r="I21" s="54" t="str">
        <f t="shared" si="1"/>
        <v/>
      </c>
      <c r="J21" s="54" t="str">
        <f t="shared" si="2"/>
        <v/>
      </c>
      <c r="K21" s="65" t="str">
        <f t="shared" si="3"/>
        <v/>
      </c>
      <c r="L21" s="66" t="str">
        <f t="shared" si="4"/>
        <v/>
      </c>
      <c r="M21" s="56"/>
      <c r="N21" s="55"/>
      <c r="O21" s="9"/>
      <c r="P21" s="43"/>
      <c r="Q21" s="90"/>
      <c r="R21" s="91"/>
      <c r="S21" s="103">
        <f t="shared" si="0"/>
        <v>0</v>
      </c>
      <c r="T21" s="9" t="e">
        <f>IF($R$1="男子",入力方法!#REF!,入力方法!#REF!)</f>
        <v>#REF!</v>
      </c>
    </row>
    <row r="22" spans="1:20" ht="26.1" customHeight="1">
      <c r="A22" s="10">
        <v>17</v>
      </c>
      <c r="B22" s="9"/>
      <c r="C22" s="39"/>
      <c r="D22" s="39"/>
      <c r="E22" s="40"/>
      <c r="F22" s="77"/>
      <c r="G22" s="39"/>
      <c r="H22" s="80"/>
      <c r="I22" s="54" t="str">
        <f t="shared" si="1"/>
        <v/>
      </c>
      <c r="J22" s="54" t="str">
        <f t="shared" si="2"/>
        <v/>
      </c>
      <c r="K22" s="65" t="str">
        <f t="shared" si="3"/>
        <v/>
      </c>
      <c r="L22" s="66" t="str">
        <f t="shared" si="4"/>
        <v/>
      </c>
      <c r="M22" s="56"/>
      <c r="N22" s="55"/>
      <c r="O22" s="9"/>
      <c r="P22" s="43"/>
      <c r="Q22" s="90"/>
      <c r="R22" s="91"/>
      <c r="S22" s="103">
        <f t="shared" si="0"/>
        <v>0</v>
      </c>
      <c r="T22" s="9" t="e">
        <f>IF($R$1="男子",入力方法!#REF!,入力方法!#REF!)</f>
        <v>#REF!</v>
      </c>
    </row>
    <row r="23" spans="1:20" ht="26.1" customHeight="1">
      <c r="A23" s="10">
        <v>18</v>
      </c>
      <c r="B23" s="9"/>
      <c r="C23" s="39"/>
      <c r="D23" s="39"/>
      <c r="E23" s="40"/>
      <c r="F23" s="77"/>
      <c r="G23" s="39"/>
      <c r="H23" s="80"/>
      <c r="I23" s="54" t="str">
        <f t="shared" si="1"/>
        <v/>
      </c>
      <c r="J23" s="54" t="str">
        <f t="shared" si="2"/>
        <v/>
      </c>
      <c r="K23" s="65" t="str">
        <f t="shared" si="3"/>
        <v/>
      </c>
      <c r="L23" s="66" t="str">
        <f t="shared" si="4"/>
        <v/>
      </c>
      <c r="M23" s="56"/>
      <c r="N23" s="55"/>
      <c r="O23" s="9"/>
      <c r="P23" s="43"/>
      <c r="Q23" s="90"/>
      <c r="R23" s="91"/>
      <c r="S23" s="103">
        <f t="shared" si="0"/>
        <v>0</v>
      </c>
      <c r="T23" s="9" t="e">
        <f>IF($R$1="男子",入力方法!#REF!,入力方法!#REF!)</f>
        <v>#REF!</v>
      </c>
    </row>
    <row r="24" spans="1:20" ht="26.1" customHeight="1">
      <c r="A24" s="10">
        <v>19</v>
      </c>
      <c r="B24" s="9"/>
      <c r="C24" s="39"/>
      <c r="D24" s="39"/>
      <c r="E24" s="40"/>
      <c r="F24" s="77"/>
      <c r="G24" s="39"/>
      <c r="H24" s="80"/>
      <c r="I24" s="54" t="str">
        <f t="shared" si="1"/>
        <v/>
      </c>
      <c r="J24" s="54" t="str">
        <f t="shared" si="2"/>
        <v/>
      </c>
      <c r="K24" s="65" t="str">
        <f t="shared" si="3"/>
        <v/>
      </c>
      <c r="L24" s="66" t="str">
        <f t="shared" si="4"/>
        <v/>
      </c>
      <c r="M24" s="56"/>
      <c r="N24" s="55"/>
      <c r="O24" s="9"/>
      <c r="P24" s="43"/>
      <c r="Q24" s="90"/>
      <c r="R24" s="91"/>
      <c r="S24" s="103">
        <f t="shared" si="0"/>
        <v>0</v>
      </c>
      <c r="T24" s="9" t="e">
        <f>IF($R$1="男子",入力方法!#REF!,入力方法!#REF!)</f>
        <v>#REF!</v>
      </c>
    </row>
    <row r="25" spans="1:20" ht="26.1" customHeight="1">
      <c r="A25" s="10">
        <v>20</v>
      </c>
      <c r="B25" s="9"/>
      <c r="C25" s="39"/>
      <c r="D25" s="39"/>
      <c r="E25" s="40"/>
      <c r="F25" s="77"/>
      <c r="G25" s="39"/>
      <c r="H25" s="80"/>
      <c r="I25" s="54" t="str">
        <f t="shared" si="1"/>
        <v/>
      </c>
      <c r="J25" s="54" t="str">
        <f t="shared" si="2"/>
        <v/>
      </c>
      <c r="K25" s="65" t="str">
        <f t="shared" si="3"/>
        <v/>
      </c>
      <c r="L25" s="66" t="str">
        <f t="shared" si="4"/>
        <v/>
      </c>
      <c r="M25" s="56"/>
      <c r="N25" s="55"/>
      <c r="O25" s="9"/>
      <c r="P25" s="43"/>
      <c r="Q25" s="90"/>
      <c r="R25" s="91"/>
      <c r="S25" s="103">
        <f t="shared" si="0"/>
        <v>0</v>
      </c>
      <c r="T25" s="9" t="e">
        <f>IF($R$1="男子",入力方法!#REF!,入力方法!#REF!)</f>
        <v>#REF!</v>
      </c>
    </row>
    <row r="26" spans="1:20" ht="26.1" customHeight="1">
      <c r="A26" s="10">
        <v>21</v>
      </c>
      <c r="B26" s="9"/>
      <c r="C26" s="39"/>
      <c r="D26" s="39"/>
      <c r="E26" s="40"/>
      <c r="F26" s="77"/>
      <c r="G26" s="39"/>
      <c r="H26" s="80"/>
      <c r="I26" s="54" t="str">
        <f t="shared" si="1"/>
        <v/>
      </c>
      <c r="J26" s="54" t="str">
        <f t="shared" si="2"/>
        <v/>
      </c>
      <c r="K26" s="65" t="str">
        <f t="shared" si="3"/>
        <v/>
      </c>
      <c r="L26" s="66" t="str">
        <f t="shared" si="4"/>
        <v/>
      </c>
      <c r="M26" s="56"/>
      <c r="N26" s="55"/>
      <c r="O26" s="9"/>
      <c r="P26" s="43"/>
      <c r="Q26" s="90"/>
      <c r="R26" s="91"/>
      <c r="S26" s="103">
        <f t="shared" si="0"/>
        <v>0</v>
      </c>
      <c r="T26" s="9" t="e">
        <f>IF($R$1="男子",入力方法!#REF!,入力方法!#REF!)</f>
        <v>#REF!</v>
      </c>
    </row>
    <row r="27" spans="1:20" ht="26.1" customHeight="1">
      <c r="A27" s="10">
        <v>22</v>
      </c>
      <c r="B27" s="9"/>
      <c r="C27" s="39"/>
      <c r="D27" s="39"/>
      <c r="E27" s="40"/>
      <c r="F27" s="77"/>
      <c r="G27" s="39"/>
      <c r="H27" s="80"/>
      <c r="I27" s="54" t="str">
        <f t="shared" si="1"/>
        <v/>
      </c>
      <c r="J27" s="54" t="str">
        <f t="shared" si="2"/>
        <v/>
      </c>
      <c r="K27" s="65" t="str">
        <f t="shared" si="3"/>
        <v/>
      </c>
      <c r="L27" s="66" t="str">
        <f t="shared" si="4"/>
        <v/>
      </c>
      <c r="M27" s="56"/>
      <c r="N27" s="55"/>
      <c r="O27" s="9"/>
      <c r="P27" s="43"/>
      <c r="Q27" s="90"/>
      <c r="R27" s="91"/>
      <c r="S27" s="108">
        <f t="shared" si="0"/>
        <v>0</v>
      </c>
      <c r="T27" s="9" t="e">
        <f>IF($R$1="男子",入力方法!#REF!,入力方法!#REF!)</f>
        <v>#REF!</v>
      </c>
    </row>
    <row r="28" spans="1:20" ht="26.1" customHeight="1">
      <c r="A28" s="10">
        <v>23</v>
      </c>
      <c r="B28" s="9"/>
      <c r="C28" s="39"/>
      <c r="D28" s="39"/>
      <c r="E28" s="40"/>
      <c r="F28" s="77"/>
      <c r="G28" s="39"/>
      <c r="H28" s="80"/>
      <c r="I28" s="54" t="str">
        <f t="shared" si="1"/>
        <v/>
      </c>
      <c r="J28" s="54" t="str">
        <f t="shared" si="2"/>
        <v/>
      </c>
      <c r="K28" s="65" t="str">
        <f t="shared" si="3"/>
        <v/>
      </c>
      <c r="L28" s="66" t="str">
        <f t="shared" si="4"/>
        <v/>
      </c>
      <c r="M28" s="56"/>
      <c r="N28" s="55"/>
      <c r="O28" s="9"/>
      <c r="P28" s="43"/>
      <c r="Q28" s="90"/>
      <c r="R28" s="91"/>
      <c r="S28" s="108">
        <f t="shared" si="0"/>
        <v>0</v>
      </c>
      <c r="T28" s="9" t="e">
        <f>IF($R$1="男子",入力方法!#REF!,入力方法!#REF!)</f>
        <v>#REF!</v>
      </c>
    </row>
    <row r="29" spans="1:20" ht="26.1" customHeight="1">
      <c r="A29" s="10">
        <v>24</v>
      </c>
      <c r="B29" s="9"/>
      <c r="C29" s="39"/>
      <c r="D29" s="39"/>
      <c r="E29" s="40"/>
      <c r="F29" s="77"/>
      <c r="G29" s="39"/>
      <c r="H29" s="80"/>
      <c r="I29" s="54" t="str">
        <f t="shared" si="1"/>
        <v/>
      </c>
      <c r="J29" s="54" t="str">
        <f t="shared" si="2"/>
        <v/>
      </c>
      <c r="K29" s="65" t="str">
        <f t="shared" si="3"/>
        <v/>
      </c>
      <c r="L29" s="66" t="str">
        <f t="shared" si="4"/>
        <v/>
      </c>
      <c r="M29" s="56"/>
      <c r="N29" s="55"/>
      <c r="O29" s="9"/>
      <c r="P29" s="43"/>
      <c r="Q29" s="90"/>
      <c r="R29" s="91"/>
      <c r="S29" s="108">
        <f t="shared" si="0"/>
        <v>0</v>
      </c>
      <c r="T29" s="9" t="e">
        <f>IF($R$1="男子",入力方法!#REF!,入力方法!#REF!)</f>
        <v>#REF!</v>
      </c>
    </row>
    <row r="30" spans="1:20" ht="26.1" customHeight="1">
      <c r="A30" s="10">
        <v>25</v>
      </c>
      <c r="B30" s="9"/>
      <c r="C30" s="39"/>
      <c r="D30" s="39"/>
      <c r="E30" s="40"/>
      <c r="F30" s="77"/>
      <c r="G30" s="39"/>
      <c r="H30" s="80"/>
      <c r="I30" s="54" t="str">
        <f t="shared" si="1"/>
        <v/>
      </c>
      <c r="J30" s="54" t="str">
        <f t="shared" si="2"/>
        <v/>
      </c>
      <c r="K30" s="65" t="str">
        <f t="shared" si="3"/>
        <v/>
      </c>
      <c r="L30" s="66" t="str">
        <f t="shared" si="4"/>
        <v/>
      </c>
      <c r="M30" s="56"/>
      <c r="N30" s="55"/>
      <c r="O30" s="9"/>
      <c r="P30" s="43"/>
      <c r="Q30" s="90"/>
      <c r="R30" s="91"/>
      <c r="S30" s="108">
        <f t="shared" si="0"/>
        <v>0</v>
      </c>
      <c r="T30" s="9" t="e">
        <f>IF($R$1="男子",入力方法!#REF!,入力方法!#REF!)</f>
        <v>#REF!</v>
      </c>
    </row>
    <row r="31" spans="1:20" ht="26.1" customHeight="1">
      <c r="A31" s="10">
        <v>26</v>
      </c>
      <c r="B31" s="9"/>
      <c r="C31" s="39"/>
      <c r="D31" s="39"/>
      <c r="E31" s="40"/>
      <c r="F31" s="77"/>
      <c r="G31" s="39"/>
      <c r="H31" s="80"/>
      <c r="I31" s="54" t="str">
        <f t="shared" si="1"/>
        <v/>
      </c>
      <c r="J31" s="54" t="str">
        <f t="shared" si="2"/>
        <v/>
      </c>
      <c r="K31" s="65" t="str">
        <f t="shared" si="3"/>
        <v/>
      </c>
      <c r="L31" s="66" t="str">
        <f t="shared" si="4"/>
        <v/>
      </c>
      <c r="M31" s="56"/>
      <c r="N31" s="55"/>
      <c r="O31" s="9"/>
      <c r="P31" s="43"/>
      <c r="Q31" s="90"/>
      <c r="R31" s="91"/>
      <c r="S31" s="108">
        <f t="shared" si="0"/>
        <v>0</v>
      </c>
      <c r="T31" s="9" t="e">
        <f>IF($R$1="男子",入力方法!#REF!,入力方法!#REF!)</f>
        <v>#REF!</v>
      </c>
    </row>
    <row r="32" spans="1:20" ht="26.1" customHeight="1">
      <c r="A32" s="10">
        <v>27</v>
      </c>
      <c r="B32" s="9"/>
      <c r="C32" s="39"/>
      <c r="D32" s="39"/>
      <c r="E32" s="40"/>
      <c r="F32" s="77"/>
      <c r="G32" s="39"/>
      <c r="H32" s="80"/>
      <c r="I32" s="54" t="str">
        <f t="shared" si="1"/>
        <v/>
      </c>
      <c r="J32" s="54" t="str">
        <f t="shared" si="2"/>
        <v/>
      </c>
      <c r="K32" s="65" t="str">
        <f t="shared" si="3"/>
        <v/>
      </c>
      <c r="L32" s="66" t="str">
        <f t="shared" si="4"/>
        <v/>
      </c>
      <c r="M32" s="56"/>
      <c r="N32" s="55"/>
      <c r="O32" s="9"/>
      <c r="P32" s="43"/>
      <c r="Q32" s="90"/>
      <c r="R32" s="91"/>
      <c r="S32" s="108">
        <f t="shared" si="0"/>
        <v>0</v>
      </c>
    </row>
    <row r="33" spans="1:19" ht="26.1" customHeight="1">
      <c r="A33" s="10">
        <v>28</v>
      </c>
      <c r="B33" s="9"/>
      <c r="C33" s="39"/>
      <c r="D33" s="39"/>
      <c r="E33" s="40"/>
      <c r="F33" s="77"/>
      <c r="G33" s="39"/>
      <c r="H33" s="80"/>
      <c r="I33" s="54" t="str">
        <f t="shared" si="1"/>
        <v/>
      </c>
      <c r="J33" s="54" t="str">
        <f t="shared" si="2"/>
        <v/>
      </c>
      <c r="K33" s="65" t="str">
        <f t="shared" si="3"/>
        <v/>
      </c>
      <c r="L33" s="66" t="str">
        <f t="shared" si="4"/>
        <v/>
      </c>
      <c r="M33" s="56"/>
      <c r="N33" s="55"/>
      <c r="O33" s="9"/>
      <c r="P33" s="43"/>
      <c r="Q33" s="90"/>
      <c r="R33" s="91"/>
      <c r="S33" s="108">
        <f t="shared" si="0"/>
        <v>0</v>
      </c>
    </row>
    <row r="34" spans="1:19" ht="26.1" customHeight="1">
      <c r="A34" s="10">
        <v>29</v>
      </c>
      <c r="B34" s="9"/>
      <c r="C34" s="39"/>
      <c r="D34" s="39"/>
      <c r="E34" s="40"/>
      <c r="F34" s="77"/>
      <c r="G34" s="39"/>
      <c r="H34" s="80"/>
      <c r="I34" s="54" t="str">
        <f t="shared" si="1"/>
        <v/>
      </c>
      <c r="J34" s="54" t="str">
        <f t="shared" si="2"/>
        <v/>
      </c>
      <c r="K34" s="65" t="str">
        <f t="shared" si="3"/>
        <v/>
      </c>
      <c r="L34" s="66" t="str">
        <f t="shared" si="4"/>
        <v/>
      </c>
      <c r="M34" s="56"/>
      <c r="N34" s="55"/>
      <c r="O34" s="9"/>
      <c r="P34" s="43"/>
      <c r="Q34" s="90"/>
      <c r="R34" s="91"/>
      <c r="S34" s="108">
        <f t="shared" si="0"/>
        <v>0</v>
      </c>
    </row>
    <row r="35" spans="1:19" ht="26.1" customHeight="1" thickBot="1">
      <c r="A35" s="15">
        <v>30</v>
      </c>
      <c r="B35" s="16"/>
      <c r="C35" s="71"/>
      <c r="D35" s="71"/>
      <c r="E35" s="75"/>
      <c r="F35" s="78"/>
      <c r="G35" s="71"/>
      <c r="H35" s="81"/>
      <c r="I35" s="60" t="str">
        <f t="shared" si="1"/>
        <v/>
      </c>
      <c r="J35" s="60" t="str">
        <f t="shared" si="2"/>
        <v/>
      </c>
      <c r="K35" s="67" t="str">
        <f t="shared" si="3"/>
        <v/>
      </c>
      <c r="L35" s="68" t="str">
        <f t="shared" si="4"/>
        <v/>
      </c>
      <c r="M35" s="111"/>
      <c r="N35" s="99"/>
      <c r="O35" s="16"/>
      <c r="P35" s="44"/>
      <c r="Q35" s="92"/>
      <c r="R35" s="93"/>
      <c r="S35" s="109">
        <f t="shared" si="0"/>
        <v>0</v>
      </c>
    </row>
    <row r="36" spans="1:19" ht="15" customHeight="1">
      <c r="J36" s="20"/>
      <c r="K36" s="20"/>
      <c r="L36" s="20"/>
      <c r="M36" s="20"/>
      <c r="N36" s="20"/>
      <c r="O36" s="20"/>
      <c r="P36" s="20"/>
      <c r="Q36" s="20"/>
      <c r="R36" s="20"/>
      <c r="S36" s="8"/>
    </row>
    <row r="37" spans="1:19" s="20" customFormat="1" ht="15.6" customHeight="1">
      <c r="A37" s="20" t="s">
        <v>8</v>
      </c>
      <c r="C37" s="72"/>
      <c r="D37" s="72"/>
      <c r="E37" s="72"/>
      <c r="F37" s="72"/>
      <c r="G37" s="72"/>
      <c r="H37" s="72"/>
      <c r="M37" s="27" t="s">
        <v>148</v>
      </c>
      <c r="N37" s="20" t="s">
        <v>137</v>
      </c>
      <c r="P37" s="20" t="s">
        <v>90</v>
      </c>
      <c r="Q37" s="50">
        <f>O37*1100</f>
        <v>0</v>
      </c>
      <c r="R37" s="28" t="s">
        <v>10</v>
      </c>
    </row>
    <row r="38" spans="1:19" s="20" customFormat="1" ht="15.6" customHeight="1">
      <c r="A38" s="20" t="s">
        <v>9</v>
      </c>
      <c r="C38" s="72"/>
      <c r="D38" s="72"/>
      <c r="E38" s="72"/>
      <c r="F38" s="72"/>
      <c r="G38" s="72"/>
      <c r="H38" s="72"/>
      <c r="M38" s="27"/>
      <c r="Q38" s="51"/>
      <c r="R38" s="28"/>
    </row>
    <row r="39" spans="1:19" s="20" customFormat="1" ht="15.6" customHeight="1">
      <c r="A39" s="20" t="s">
        <v>70</v>
      </c>
      <c r="C39" s="72"/>
      <c r="D39" s="72"/>
      <c r="E39" s="72"/>
      <c r="F39" s="72"/>
      <c r="G39" s="72"/>
      <c r="H39" s="72"/>
      <c r="M39" s="27" t="s">
        <v>149</v>
      </c>
      <c r="N39" s="20" t="s">
        <v>138</v>
      </c>
      <c r="P39" s="20" t="s">
        <v>90</v>
      </c>
      <c r="Q39" s="50">
        <f>O39*600</f>
        <v>0</v>
      </c>
      <c r="R39" s="28" t="s">
        <v>10</v>
      </c>
    </row>
    <row r="40" spans="1:19" s="20" customFormat="1" ht="15.6" customHeight="1">
      <c r="A40" s="20" t="s">
        <v>51</v>
      </c>
      <c r="C40" s="72"/>
      <c r="D40" s="72"/>
      <c r="E40" s="72"/>
      <c r="F40" s="72"/>
      <c r="G40" s="72"/>
      <c r="H40" s="72"/>
      <c r="M40" s="27"/>
      <c r="P40" s="27"/>
      <c r="Q40" s="51"/>
      <c r="R40" s="28"/>
    </row>
    <row r="41" spans="1:19" s="20" customFormat="1" ht="15.6" customHeight="1">
      <c r="A41" s="20" t="s">
        <v>24</v>
      </c>
      <c r="C41" s="72"/>
      <c r="D41" s="72"/>
      <c r="E41" s="72"/>
      <c r="F41" s="72"/>
      <c r="G41" s="72"/>
      <c r="H41" s="72"/>
      <c r="M41" s="27" t="s">
        <v>142</v>
      </c>
      <c r="N41" s="20" t="s">
        <v>139</v>
      </c>
      <c r="P41" s="20" t="s">
        <v>141</v>
      </c>
      <c r="Q41" s="50">
        <f>O41*4100</f>
        <v>0</v>
      </c>
      <c r="R41" s="28" t="s">
        <v>10</v>
      </c>
    </row>
    <row r="42" spans="1:19" s="20" customFormat="1" ht="15.6" customHeight="1">
      <c r="C42" s="72"/>
      <c r="D42" s="72"/>
      <c r="E42" s="72"/>
      <c r="F42" s="72"/>
      <c r="G42" s="72"/>
      <c r="H42" s="72"/>
      <c r="M42" s="27"/>
      <c r="Q42" s="51"/>
      <c r="R42" s="28"/>
    </row>
    <row r="43" spans="1:19" s="20" customFormat="1" ht="15.6" customHeight="1">
      <c r="A43" s="27" t="s">
        <v>27</v>
      </c>
      <c r="B43" s="20" t="s">
        <v>17</v>
      </c>
      <c r="C43" s="72"/>
      <c r="D43" s="72"/>
      <c r="E43" s="72"/>
      <c r="F43" s="72"/>
      <c r="G43" s="72"/>
      <c r="H43" s="72"/>
      <c r="M43" s="27" t="s">
        <v>143</v>
      </c>
      <c r="N43" s="20" t="s">
        <v>140</v>
      </c>
      <c r="P43" s="20" t="s">
        <v>141</v>
      </c>
      <c r="Q43" s="50">
        <f>O43*2100</f>
        <v>0</v>
      </c>
      <c r="R43" s="28" t="s">
        <v>10</v>
      </c>
      <c r="S43" s="110"/>
    </row>
    <row r="44" spans="1:19" s="20" customFormat="1" ht="15.6" customHeight="1">
      <c r="A44" s="27"/>
      <c r="B44" s="28" t="s">
        <v>25</v>
      </c>
      <c r="C44" s="72"/>
      <c r="D44" s="72"/>
      <c r="E44" s="72"/>
      <c r="F44" s="72"/>
      <c r="G44" s="72"/>
      <c r="M44" s="27"/>
      <c r="S44" s="110"/>
    </row>
    <row r="45" spans="1:19" s="20" customFormat="1" ht="15.6" customHeight="1">
      <c r="B45" s="20" t="s">
        <v>26</v>
      </c>
      <c r="C45" s="72"/>
      <c r="D45" s="72"/>
      <c r="E45" s="72"/>
      <c r="F45" s="72"/>
      <c r="G45" s="72"/>
      <c r="M45" s="27" t="s">
        <v>146</v>
      </c>
      <c r="N45" s="20" t="s">
        <v>140</v>
      </c>
      <c r="P45" s="20" t="s">
        <v>90</v>
      </c>
      <c r="Q45" s="50">
        <f>O45*2100</f>
        <v>0</v>
      </c>
      <c r="R45" s="28" t="s">
        <v>10</v>
      </c>
      <c r="S45" s="110"/>
    </row>
    <row r="46" spans="1:19" ht="15.6" customHeight="1">
      <c r="A46" s="20"/>
      <c r="B46" s="20"/>
      <c r="C46" s="72"/>
      <c r="D46" s="72"/>
      <c r="E46" s="72"/>
      <c r="F46" s="72"/>
      <c r="G46" s="72"/>
      <c r="H46" s="72"/>
      <c r="I46" s="20"/>
      <c r="J46" s="20"/>
      <c r="K46" s="20"/>
      <c r="L46" s="20"/>
      <c r="M46" s="27"/>
      <c r="N46" s="20"/>
      <c r="O46" s="20"/>
      <c r="P46" s="20"/>
      <c r="Q46" s="51"/>
      <c r="R46" s="28"/>
    </row>
    <row r="47" spans="1:19" ht="15.6" customHeight="1">
      <c r="B47" s="29" t="s">
        <v>12</v>
      </c>
      <c r="C47" s="73"/>
      <c r="D47" s="73"/>
      <c r="E47" s="73"/>
      <c r="F47" s="73"/>
      <c r="G47" s="73"/>
      <c r="H47" s="73"/>
      <c r="I47" s="20"/>
      <c r="K47" s="20"/>
      <c r="L47" s="20"/>
      <c r="M47" s="27" t="s">
        <v>147</v>
      </c>
      <c r="N47" s="20" t="s">
        <v>137</v>
      </c>
      <c r="O47" s="20"/>
      <c r="P47" s="20" t="s">
        <v>90</v>
      </c>
      <c r="Q47" s="50">
        <f>O47*1100</f>
        <v>0</v>
      </c>
      <c r="R47" s="28" t="s">
        <v>10</v>
      </c>
    </row>
    <row r="48" spans="1:19" ht="15.6" customHeight="1">
      <c r="B48" s="30" t="s">
        <v>13</v>
      </c>
      <c r="C48" s="73"/>
      <c r="D48" s="73"/>
      <c r="E48" s="73"/>
      <c r="F48" s="73"/>
      <c r="G48" s="73"/>
      <c r="H48" s="73"/>
      <c r="I48" s="20"/>
      <c r="J48" s="20"/>
      <c r="K48" s="20"/>
      <c r="L48" s="20"/>
      <c r="M48" s="20"/>
      <c r="N48" s="20"/>
      <c r="O48" s="20"/>
      <c r="P48" s="27"/>
      <c r="Q48" s="51"/>
      <c r="R48" s="28"/>
    </row>
    <row r="49" spans="2:18" ht="15.6" customHeight="1">
      <c r="B49" s="29" t="s">
        <v>28</v>
      </c>
      <c r="C49" s="73"/>
      <c r="D49" s="73"/>
      <c r="E49" s="73"/>
      <c r="F49" s="73"/>
      <c r="G49" s="73"/>
      <c r="H49" s="73"/>
      <c r="I49" s="29"/>
      <c r="J49" s="29"/>
      <c r="K49" s="29"/>
      <c r="L49" s="29"/>
      <c r="N49" s="29"/>
      <c r="O49" s="29"/>
      <c r="P49" s="29" t="s">
        <v>144</v>
      </c>
      <c r="Q49" s="50">
        <f>SUM(Q36:Q48)</f>
        <v>0</v>
      </c>
      <c r="R49" s="28" t="s">
        <v>10</v>
      </c>
    </row>
    <row r="50" spans="2:18" ht="15.6" customHeight="1">
      <c r="B50" s="31"/>
      <c r="C50" s="74"/>
      <c r="D50" s="74"/>
      <c r="E50" s="74"/>
      <c r="F50" s="74"/>
      <c r="G50" s="73"/>
      <c r="H50" s="73"/>
      <c r="I50" s="29"/>
      <c r="J50" s="29"/>
      <c r="K50" s="29"/>
      <c r="L50" s="29"/>
      <c r="N50" s="29"/>
      <c r="O50" s="29"/>
      <c r="P50" s="29"/>
    </row>
    <row r="51" spans="2:18" ht="15.6" customHeight="1">
      <c r="B51" s="31" t="s">
        <v>145</v>
      </c>
      <c r="C51" s="74"/>
      <c r="D51" s="74"/>
      <c r="E51" s="74"/>
      <c r="F51" s="74"/>
      <c r="G51" s="73"/>
      <c r="H51" s="73"/>
      <c r="I51" s="29"/>
      <c r="J51" s="29" t="s">
        <v>15</v>
      </c>
      <c r="K51" s="29"/>
      <c r="L51" s="29"/>
      <c r="M51" s="29"/>
      <c r="N51" s="29"/>
      <c r="O51" s="29"/>
      <c r="P51" s="29"/>
    </row>
    <row r="52" spans="2:18" ht="15.6" customHeight="1">
      <c r="B52" s="31" t="s">
        <v>14</v>
      </c>
      <c r="C52" s="74"/>
      <c r="D52" s="74"/>
      <c r="E52" s="74"/>
      <c r="F52" s="74"/>
      <c r="G52" s="73"/>
      <c r="H52" s="73"/>
      <c r="I52" s="29"/>
      <c r="J52" s="29"/>
      <c r="K52" s="29"/>
      <c r="L52" s="29"/>
      <c r="M52" s="29"/>
      <c r="N52" s="29"/>
      <c r="O52" s="29"/>
      <c r="P52" s="29"/>
    </row>
    <row r="53" spans="2:18" ht="15.6" customHeight="1">
      <c r="B53" s="31" t="s">
        <v>16</v>
      </c>
      <c r="C53" s="74"/>
      <c r="D53" s="74"/>
      <c r="E53" s="74"/>
      <c r="F53" s="74"/>
      <c r="G53" s="73"/>
      <c r="H53" s="73"/>
      <c r="I53" s="29"/>
      <c r="J53" s="29"/>
      <c r="K53" s="29"/>
      <c r="L53" s="29"/>
      <c r="M53" s="29"/>
      <c r="N53" s="29"/>
      <c r="O53" s="29"/>
      <c r="P53" s="29"/>
    </row>
    <row r="54" spans="2:18" ht="15.6" customHeight="1">
      <c r="G54" s="73"/>
      <c r="H54" s="73"/>
      <c r="I54" s="29"/>
      <c r="J54" s="29"/>
      <c r="K54" s="29"/>
      <c r="L54" s="29"/>
      <c r="M54" s="29"/>
      <c r="N54" s="31"/>
      <c r="O54" s="31"/>
      <c r="P54" s="31"/>
      <c r="Q54" s="32"/>
      <c r="R54" s="32"/>
    </row>
  </sheetData>
  <mergeCells count="5">
    <mergeCell ref="F4:H4"/>
    <mergeCell ref="O4:R4"/>
    <mergeCell ref="D2:H2"/>
    <mergeCell ref="D1:N1"/>
    <mergeCell ref="O2:R2"/>
  </mergeCells>
  <phoneticPr fontId="2"/>
  <dataValidations count="1">
    <dataValidation type="list" allowBlank="1" showInputMessage="1" showErrorMessage="1" sqref="N5" xr:uid="{8F1E5AEF-B1D7-4231-8E73-E82D33E5B80A}">
      <formula1>#REF!</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7861F5B-964C-488B-AD47-4A57D585507D}">
          <x14:formula1>
            <xm:f>入力方法!$W$2:$W$53</xm:f>
          </x14:formula1>
          <xm:sqref>N6:N35</xm:sqref>
        </x14:dataValidation>
        <x14:dataValidation type="list" allowBlank="1" showInputMessage="1" showErrorMessage="1" xr:uid="{0DC29249-E6B3-46C4-8196-A9B6C4C84AD5}">
          <x14:formula1>
            <xm:f>入力方法!$V$2:$V$3</xm:f>
          </x14:formula1>
          <xm:sqref>R1:S1</xm:sqref>
        </x14:dataValidation>
        <x14:dataValidation type="list" allowBlank="1" showInputMessage="1" showErrorMessage="1" xr:uid="{36046051-3289-42F0-AB6A-64D6AF6F0E3A}">
          <x14:formula1>
            <xm:f>入力方法!$U$2:$U$6</xm:f>
          </x14:formula1>
          <xm:sqref>M6:M35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4"/>
  <sheetViews>
    <sheetView showZeros="0" zoomScaleNormal="100" workbookViewId="0"/>
  </sheetViews>
  <sheetFormatPr defaultColWidth="9.140625" defaultRowHeight="12"/>
  <cols>
    <col min="1" max="1" width="3.140625" style="8" customWidth="1"/>
    <col min="2" max="2" width="8.140625" style="8" customWidth="1"/>
    <col min="3" max="3" width="22.140625" style="70" customWidth="1"/>
    <col min="4" max="4" width="21.85546875" style="70" customWidth="1"/>
    <col min="5" max="5" width="4.7109375" style="70" customWidth="1"/>
    <col min="6" max="6" width="7.42578125" style="70" customWidth="1"/>
    <col min="7" max="8" width="4.5703125" style="70"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8.7109375" style="8" customWidth="1"/>
    <col min="15" max="15" width="9.140625" style="8"/>
    <col min="16" max="16" width="7.5703125" style="8" bestFit="1" customWidth="1"/>
    <col min="17" max="17" width="22" style="8" customWidth="1"/>
    <col min="18" max="18" width="10.7109375" style="8" customWidth="1"/>
    <col min="19" max="19" width="6.7109375" style="105" customWidth="1"/>
    <col min="20" max="20" width="13.28515625" style="8" hidden="1" customWidth="1"/>
    <col min="22" max="16384" width="9.140625" style="8"/>
  </cols>
  <sheetData>
    <row r="1" spans="1:20" ht="21">
      <c r="A1" s="21" t="s">
        <v>88</v>
      </c>
      <c r="B1" s="21"/>
      <c r="C1" s="69"/>
      <c r="D1" s="121" t="str">
        <f>入力方法!$G$1</f>
        <v>第３回　大島鎌吉記念陸上競技大会</v>
      </c>
      <c r="E1" s="121"/>
      <c r="F1" s="121"/>
      <c r="G1" s="121"/>
      <c r="H1" s="121"/>
      <c r="I1" s="122"/>
      <c r="J1" s="122"/>
      <c r="K1" s="122"/>
      <c r="L1" s="122"/>
      <c r="M1" s="122"/>
      <c r="N1" s="122"/>
      <c r="O1" s="46" t="s">
        <v>87</v>
      </c>
      <c r="P1" s="46"/>
      <c r="Q1" s="46"/>
      <c r="R1" s="22" t="s">
        <v>66</v>
      </c>
      <c r="S1" s="104" t="s">
        <v>69</v>
      </c>
    </row>
    <row r="2" spans="1:20" ht="30" customHeight="1" thickBot="1">
      <c r="A2" s="23" t="s">
        <v>18</v>
      </c>
      <c r="D2" s="120">
        <f>参加申込書!D2</f>
        <v>0</v>
      </c>
      <c r="E2" s="120"/>
      <c r="F2" s="120"/>
      <c r="G2" s="120"/>
      <c r="H2" s="120"/>
      <c r="I2" s="33" t="s">
        <v>65</v>
      </c>
      <c r="J2" s="33"/>
      <c r="K2" s="24"/>
      <c r="L2" s="24"/>
      <c r="M2" s="24"/>
      <c r="N2" s="23"/>
      <c r="O2" s="123">
        <f>参加申込書!O2</f>
        <v>0</v>
      </c>
      <c r="P2" s="123"/>
      <c r="Q2" s="123"/>
      <c r="R2" s="123"/>
    </row>
    <row r="3" spans="1:20" ht="15.6" customHeight="1" thickTop="1" thickBot="1">
      <c r="A3" s="23"/>
      <c r="D3" s="87" t="s">
        <v>89</v>
      </c>
      <c r="E3" s="84"/>
      <c r="F3" s="84"/>
      <c r="G3" s="84"/>
      <c r="H3" s="84"/>
      <c r="I3" s="33"/>
      <c r="J3" s="33"/>
      <c r="K3" s="24"/>
      <c r="L3" s="24"/>
      <c r="M3" s="24"/>
      <c r="N3" s="23"/>
      <c r="O3" s="85"/>
      <c r="P3" s="85"/>
      <c r="Q3" s="85"/>
      <c r="R3" s="85"/>
    </row>
    <row r="4" spans="1:20" ht="15.75" customHeight="1" thickBot="1">
      <c r="A4" s="29"/>
      <c r="F4" s="118" t="s">
        <v>3</v>
      </c>
      <c r="G4" s="119"/>
      <c r="H4" s="119"/>
      <c r="I4" s="25" t="s">
        <v>31</v>
      </c>
      <c r="J4" s="47"/>
      <c r="K4" s="47"/>
      <c r="L4" s="47"/>
      <c r="M4" s="48"/>
      <c r="N4" s="48"/>
      <c r="O4" s="118" t="s">
        <v>23</v>
      </c>
      <c r="P4" s="119"/>
      <c r="Q4" s="119"/>
      <c r="R4" s="124"/>
      <c r="S4" s="106"/>
      <c r="T4" s="42" t="s">
        <v>57</v>
      </c>
    </row>
    <row r="5" spans="1:20" s="26" customFormat="1" ht="26.1" customHeight="1" thickBot="1">
      <c r="A5" s="1"/>
      <c r="B5" s="2" t="s">
        <v>0</v>
      </c>
      <c r="C5" s="2" t="s">
        <v>1</v>
      </c>
      <c r="D5" s="2" t="s">
        <v>49</v>
      </c>
      <c r="E5" s="3" t="s">
        <v>2</v>
      </c>
      <c r="F5" s="1" t="s">
        <v>7</v>
      </c>
      <c r="G5" s="2" t="s">
        <v>21</v>
      </c>
      <c r="H5" s="17" t="s">
        <v>22</v>
      </c>
      <c r="I5" s="4" t="s">
        <v>32</v>
      </c>
      <c r="J5" s="45" t="s">
        <v>68</v>
      </c>
      <c r="K5" s="1" t="s">
        <v>18</v>
      </c>
      <c r="L5" s="18" t="s">
        <v>65</v>
      </c>
      <c r="M5" s="2" t="s">
        <v>5</v>
      </c>
      <c r="N5" s="18" t="s">
        <v>4</v>
      </c>
      <c r="O5" s="2" t="s">
        <v>6</v>
      </c>
      <c r="P5" s="2" t="s">
        <v>19</v>
      </c>
      <c r="Q5" s="2" t="s">
        <v>11</v>
      </c>
      <c r="R5" s="17" t="s">
        <v>20</v>
      </c>
      <c r="S5" s="107"/>
      <c r="T5" s="14" t="e">
        <f>IF($R$1="男子",入力方法!#REF!,入力方法!#REF!)</f>
        <v>#REF!</v>
      </c>
    </row>
    <row r="6" spans="1:20" ht="26.1" customHeight="1">
      <c r="A6" s="5">
        <v>1</v>
      </c>
      <c r="B6" s="36"/>
      <c r="C6" s="36"/>
      <c r="D6" s="36"/>
      <c r="E6" s="37"/>
      <c r="F6" s="76"/>
      <c r="G6" s="36"/>
      <c r="H6" s="79"/>
      <c r="I6" s="53" t="str">
        <f>IF(C6="","","石川")</f>
        <v/>
      </c>
      <c r="J6" s="53" t="str">
        <f>IF(C6="","",$R$1)</f>
        <v/>
      </c>
      <c r="K6" s="61" t="str">
        <f>IF(C6="","",$D$2)</f>
        <v/>
      </c>
      <c r="L6" s="62" t="str">
        <f>IF(C6="","",$O$2)</f>
        <v/>
      </c>
      <c r="M6" s="56"/>
      <c r="N6" s="55"/>
      <c r="O6" s="36"/>
      <c r="P6" s="38"/>
      <c r="Q6" s="88"/>
      <c r="R6" s="89"/>
      <c r="S6" s="102">
        <f t="shared" ref="S6:S35" si="0">_xlfn.XLOOKUP(N6,W:W,X:X,0,0)</f>
        <v>0</v>
      </c>
      <c r="T6" s="13" t="e">
        <f>IF($R$1="男子",入力方法!#REF!,入力方法!#REF!)</f>
        <v>#REF!</v>
      </c>
    </row>
    <row r="7" spans="1:20" ht="26.1" customHeight="1">
      <c r="A7" s="10">
        <v>2</v>
      </c>
      <c r="B7" s="39"/>
      <c r="C7" s="39"/>
      <c r="D7" s="39"/>
      <c r="E7" s="40"/>
      <c r="F7" s="77"/>
      <c r="G7" s="39"/>
      <c r="H7" s="80"/>
      <c r="I7" s="54" t="str">
        <f t="shared" ref="I7:I35" si="1">IF(C7="","","石川")</f>
        <v/>
      </c>
      <c r="J7" s="54" t="str">
        <f t="shared" ref="J7:J35" si="2">IF(C7="","",$R$1)</f>
        <v/>
      </c>
      <c r="K7" s="63" t="str">
        <f t="shared" ref="K7:K35" si="3">IF(C7="","",$D$2)</f>
        <v/>
      </c>
      <c r="L7" s="64" t="str">
        <f t="shared" ref="L7:L35" si="4">IF(C7="","",$O$2)</f>
        <v/>
      </c>
      <c r="M7" s="56"/>
      <c r="N7" s="55"/>
      <c r="O7" s="39"/>
      <c r="P7" s="41"/>
      <c r="Q7" s="90"/>
      <c r="R7" s="91"/>
      <c r="S7" s="103">
        <f t="shared" si="0"/>
        <v>0</v>
      </c>
      <c r="T7" s="13" t="e">
        <f>IF($R$1="男子",入力方法!#REF!,入力方法!#REF!)</f>
        <v>#REF!</v>
      </c>
    </row>
    <row r="8" spans="1:20" ht="26.1" customHeight="1">
      <c r="A8" s="10">
        <v>3</v>
      </c>
      <c r="B8" s="39"/>
      <c r="C8" s="39"/>
      <c r="D8" s="39"/>
      <c r="E8" s="40"/>
      <c r="F8" s="77"/>
      <c r="G8" s="39"/>
      <c r="H8" s="80"/>
      <c r="I8" s="54" t="str">
        <f t="shared" si="1"/>
        <v/>
      </c>
      <c r="J8" s="54" t="str">
        <f t="shared" si="2"/>
        <v/>
      </c>
      <c r="K8" s="65" t="str">
        <f t="shared" si="3"/>
        <v/>
      </c>
      <c r="L8" s="66" t="str">
        <f t="shared" si="4"/>
        <v/>
      </c>
      <c r="M8" s="56"/>
      <c r="N8" s="55"/>
      <c r="O8" s="39"/>
      <c r="P8" s="41"/>
      <c r="Q8" s="90"/>
      <c r="R8" s="91"/>
      <c r="S8" s="103">
        <f t="shared" si="0"/>
        <v>0</v>
      </c>
      <c r="T8" s="13" t="e">
        <f>IF($R$1="男子",入力方法!#REF!,入力方法!#REF!)</f>
        <v>#REF!</v>
      </c>
    </row>
    <row r="9" spans="1:20" ht="26.1" customHeight="1">
      <c r="A9" s="10">
        <v>4</v>
      </c>
      <c r="B9" s="39"/>
      <c r="C9" s="39"/>
      <c r="D9" s="39"/>
      <c r="E9" s="40"/>
      <c r="F9" s="77"/>
      <c r="G9" s="39"/>
      <c r="H9" s="80"/>
      <c r="I9" s="54" t="str">
        <f t="shared" si="1"/>
        <v/>
      </c>
      <c r="J9" s="54" t="str">
        <f t="shared" si="2"/>
        <v/>
      </c>
      <c r="K9" s="65" t="str">
        <f t="shared" si="3"/>
        <v/>
      </c>
      <c r="L9" s="66" t="str">
        <f t="shared" si="4"/>
        <v/>
      </c>
      <c r="M9" s="56"/>
      <c r="N9" s="55"/>
      <c r="O9" s="39"/>
      <c r="P9" s="41"/>
      <c r="Q9" s="90"/>
      <c r="R9" s="91"/>
      <c r="S9" s="103">
        <f t="shared" si="0"/>
        <v>0</v>
      </c>
      <c r="T9" s="13" t="e">
        <f>IF($R$1="男子",入力方法!#REF!,入力方法!#REF!)</f>
        <v>#REF!</v>
      </c>
    </row>
    <row r="10" spans="1:20" ht="26.1" customHeight="1">
      <c r="A10" s="10">
        <v>5</v>
      </c>
      <c r="B10" s="39"/>
      <c r="C10" s="39"/>
      <c r="D10" s="39"/>
      <c r="E10" s="40"/>
      <c r="F10" s="77"/>
      <c r="G10" s="39"/>
      <c r="H10" s="80"/>
      <c r="I10" s="54" t="str">
        <f t="shared" si="1"/>
        <v/>
      </c>
      <c r="J10" s="54" t="str">
        <f t="shared" si="2"/>
        <v/>
      </c>
      <c r="K10" s="65" t="str">
        <f t="shared" si="3"/>
        <v/>
      </c>
      <c r="L10" s="66" t="str">
        <f t="shared" si="4"/>
        <v/>
      </c>
      <c r="M10" s="56"/>
      <c r="N10" s="55"/>
      <c r="O10" s="39"/>
      <c r="P10" s="41"/>
      <c r="Q10" s="90"/>
      <c r="R10" s="91"/>
      <c r="S10" s="103">
        <f t="shared" si="0"/>
        <v>0</v>
      </c>
      <c r="T10" s="13" t="e">
        <f>IF($R$1="男子",入力方法!#REF!,入力方法!#REF!)</f>
        <v>#REF!</v>
      </c>
    </row>
    <row r="11" spans="1:20" ht="26.1" customHeight="1">
      <c r="A11" s="10">
        <v>6</v>
      </c>
      <c r="B11" s="39"/>
      <c r="C11" s="39"/>
      <c r="D11" s="39"/>
      <c r="E11" s="40"/>
      <c r="F11" s="77"/>
      <c r="G11" s="39"/>
      <c r="H11" s="80"/>
      <c r="I11" s="54" t="str">
        <f t="shared" si="1"/>
        <v/>
      </c>
      <c r="J11" s="54" t="str">
        <f t="shared" si="2"/>
        <v/>
      </c>
      <c r="K11" s="65" t="str">
        <f t="shared" si="3"/>
        <v/>
      </c>
      <c r="L11" s="66" t="str">
        <f t="shared" si="4"/>
        <v/>
      </c>
      <c r="M11" s="56"/>
      <c r="N11" s="55"/>
      <c r="O11" s="39"/>
      <c r="P11" s="41"/>
      <c r="Q11" s="90"/>
      <c r="R11" s="91"/>
      <c r="S11" s="103">
        <f t="shared" si="0"/>
        <v>0</v>
      </c>
      <c r="T11" s="13" t="e">
        <f>IF($R$1="男子",入力方法!#REF!,入力方法!#REF!)</f>
        <v>#REF!</v>
      </c>
    </row>
    <row r="12" spans="1:20" ht="26.1" customHeight="1">
      <c r="A12" s="10">
        <v>7</v>
      </c>
      <c r="B12" s="39"/>
      <c r="C12" s="39"/>
      <c r="D12" s="39"/>
      <c r="E12" s="40"/>
      <c r="F12" s="77"/>
      <c r="G12" s="39"/>
      <c r="H12" s="80"/>
      <c r="I12" s="54" t="str">
        <f t="shared" si="1"/>
        <v/>
      </c>
      <c r="J12" s="54" t="str">
        <f t="shared" si="2"/>
        <v/>
      </c>
      <c r="K12" s="65" t="str">
        <f t="shared" si="3"/>
        <v/>
      </c>
      <c r="L12" s="66" t="str">
        <f t="shared" si="4"/>
        <v/>
      </c>
      <c r="M12" s="56"/>
      <c r="N12" s="55"/>
      <c r="O12" s="39"/>
      <c r="P12" s="41"/>
      <c r="Q12" s="90"/>
      <c r="R12" s="91"/>
      <c r="S12" s="103">
        <f t="shared" si="0"/>
        <v>0</v>
      </c>
      <c r="T12" s="13" t="e">
        <f>IF($R$1="男子",入力方法!#REF!,入力方法!#REF!)</f>
        <v>#REF!</v>
      </c>
    </row>
    <row r="13" spans="1:20" ht="26.1" customHeight="1">
      <c r="A13" s="10">
        <v>8</v>
      </c>
      <c r="B13" s="39"/>
      <c r="C13" s="39"/>
      <c r="D13" s="39"/>
      <c r="E13" s="40"/>
      <c r="F13" s="77"/>
      <c r="G13" s="39"/>
      <c r="H13" s="80"/>
      <c r="I13" s="54" t="str">
        <f t="shared" si="1"/>
        <v/>
      </c>
      <c r="J13" s="54" t="str">
        <f t="shared" si="2"/>
        <v/>
      </c>
      <c r="K13" s="65" t="str">
        <f t="shared" si="3"/>
        <v/>
      </c>
      <c r="L13" s="66" t="str">
        <f t="shared" si="4"/>
        <v/>
      </c>
      <c r="M13" s="56"/>
      <c r="N13" s="55"/>
      <c r="O13" s="39"/>
      <c r="P13" s="41"/>
      <c r="Q13" s="90"/>
      <c r="R13" s="91"/>
      <c r="S13" s="103">
        <f t="shared" si="0"/>
        <v>0</v>
      </c>
      <c r="T13" s="13" t="e">
        <f>IF($R$1="男子",入力方法!#REF!,入力方法!#REF!)</f>
        <v>#REF!</v>
      </c>
    </row>
    <row r="14" spans="1:20" ht="26.1" customHeight="1">
      <c r="A14" s="10">
        <v>9</v>
      </c>
      <c r="B14" s="39"/>
      <c r="C14" s="39"/>
      <c r="D14" s="39"/>
      <c r="E14" s="40"/>
      <c r="F14" s="77"/>
      <c r="G14" s="39"/>
      <c r="H14" s="80"/>
      <c r="I14" s="54" t="str">
        <f t="shared" si="1"/>
        <v/>
      </c>
      <c r="J14" s="54" t="str">
        <f t="shared" si="2"/>
        <v/>
      </c>
      <c r="K14" s="65" t="str">
        <f t="shared" si="3"/>
        <v/>
      </c>
      <c r="L14" s="66" t="str">
        <f t="shared" si="4"/>
        <v/>
      </c>
      <c r="M14" s="56"/>
      <c r="N14" s="55"/>
      <c r="O14" s="39"/>
      <c r="P14" s="41"/>
      <c r="Q14" s="90"/>
      <c r="R14" s="91"/>
      <c r="S14" s="103">
        <f t="shared" si="0"/>
        <v>0</v>
      </c>
      <c r="T14" s="13" t="e">
        <f>IF($R$1="男子",入力方法!#REF!,入力方法!#REF!)</f>
        <v>#REF!</v>
      </c>
    </row>
    <row r="15" spans="1:20" ht="26.1" customHeight="1">
      <c r="A15" s="10">
        <v>10</v>
      </c>
      <c r="B15" s="39"/>
      <c r="C15" s="39"/>
      <c r="D15" s="39"/>
      <c r="E15" s="40"/>
      <c r="F15" s="77"/>
      <c r="G15" s="39"/>
      <c r="H15" s="80"/>
      <c r="I15" s="54" t="str">
        <f t="shared" si="1"/>
        <v/>
      </c>
      <c r="J15" s="54" t="str">
        <f t="shared" si="2"/>
        <v/>
      </c>
      <c r="K15" s="65" t="str">
        <f t="shared" si="3"/>
        <v/>
      </c>
      <c r="L15" s="66" t="str">
        <f t="shared" si="4"/>
        <v/>
      </c>
      <c r="M15" s="56"/>
      <c r="N15" s="55"/>
      <c r="O15" s="39"/>
      <c r="P15" s="41"/>
      <c r="Q15" s="90"/>
      <c r="R15" s="91"/>
      <c r="S15" s="103">
        <f t="shared" si="0"/>
        <v>0</v>
      </c>
      <c r="T15" s="9" t="e">
        <f>IF($R$1="男子",入力方法!#REF!,入力方法!#REF!)</f>
        <v>#REF!</v>
      </c>
    </row>
    <row r="16" spans="1:20" ht="26.1" customHeight="1">
      <c r="A16" s="10">
        <v>11</v>
      </c>
      <c r="B16" s="39"/>
      <c r="C16" s="39"/>
      <c r="D16" s="39"/>
      <c r="E16" s="40"/>
      <c r="F16" s="77"/>
      <c r="G16" s="39"/>
      <c r="H16" s="80"/>
      <c r="I16" s="54" t="str">
        <f t="shared" si="1"/>
        <v/>
      </c>
      <c r="J16" s="54" t="str">
        <f t="shared" si="2"/>
        <v/>
      </c>
      <c r="K16" s="65" t="str">
        <f t="shared" si="3"/>
        <v/>
      </c>
      <c r="L16" s="66" t="str">
        <f t="shared" si="4"/>
        <v/>
      </c>
      <c r="M16" s="56"/>
      <c r="N16" s="55"/>
      <c r="O16" s="39"/>
      <c r="P16" s="41"/>
      <c r="Q16" s="90"/>
      <c r="R16" s="91"/>
      <c r="S16" s="103">
        <f t="shared" si="0"/>
        <v>0</v>
      </c>
      <c r="T16" s="9" t="e">
        <f>IF($R$1="男子",入力方法!#REF!,入力方法!#REF!)</f>
        <v>#REF!</v>
      </c>
    </row>
    <row r="17" spans="1:20" ht="26.1" customHeight="1">
      <c r="A17" s="10">
        <v>12</v>
      </c>
      <c r="B17" s="39"/>
      <c r="C17" s="39"/>
      <c r="D17" s="39"/>
      <c r="E17" s="40"/>
      <c r="F17" s="77"/>
      <c r="G17" s="39"/>
      <c r="H17" s="80"/>
      <c r="I17" s="54" t="str">
        <f t="shared" si="1"/>
        <v/>
      </c>
      <c r="J17" s="54" t="str">
        <f t="shared" si="2"/>
        <v/>
      </c>
      <c r="K17" s="65" t="str">
        <f t="shared" si="3"/>
        <v/>
      </c>
      <c r="L17" s="66" t="str">
        <f t="shared" si="4"/>
        <v/>
      </c>
      <c r="M17" s="56"/>
      <c r="N17" s="55"/>
      <c r="O17" s="39"/>
      <c r="P17" s="41"/>
      <c r="Q17" s="90"/>
      <c r="R17" s="91"/>
      <c r="S17" s="103">
        <f t="shared" si="0"/>
        <v>0</v>
      </c>
      <c r="T17" s="9" t="e">
        <f>IF($R$1="男子",入力方法!#REF!,入力方法!#REF!)</f>
        <v>#REF!</v>
      </c>
    </row>
    <row r="18" spans="1:20" ht="26.1" customHeight="1">
      <c r="A18" s="10">
        <v>13</v>
      </c>
      <c r="B18" s="9"/>
      <c r="C18" s="39"/>
      <c r="D18" s="39"/>
      <c r="E18" s="40"/>
      <c r="F18" s="77"/>
      <c r="G18" s="39"/>
      <c r="H18" s="80"/>
      <c r="I18" s="54" t="str">
        <f t="shared" si="1"/>
        <v/>
      </c>
      <c r="J18" s="54" t="str">
        <f t="shared" si="2"/>
        <v/>
      </c>
      <c r="K18" s="65" t="str">
        <f t="shared" si="3"/>
        <v/>
      </c>
      <c r="L18" s="66" t="str">
        <f t="shared" si="4"/>
        <v/>
      </c>
      <c r="M18" s="56"/>
      <c r="N18" s="55"/>
      <c r="O18" s="39"/>
      <c r="P18" s="41"/>
      <c r="Q18" s="90"/>
      <c r="R18" s="91"/>
      <c r="S18" s="103">
        <f t="shared" si="0"/>
        <v>0</v>
      </c>
      <c r="T18" s="9" t="e">
        <f>IF($R$1="男子",入力方法!#REF!,入力方法!#REF!)</f>
        <v>#REF!</v>
      </c>
    </row>
    <row r="19" spans="1:20" ht="26.1" customHeight="1">
      <c r="A19" s="10">
        <v>14</v>
      </c>
      <c r="B19" s="9"/>
      <c r="C19" s="39"/>
      <c r="D19" s="39"/>
      <c r="E19" s="40"/>
      <c r="F19" s="77"/>
      <c r="G19" s="39"/>
      <c r="H19" s="80"/>
      <c r="I19" s="54" t="str">
        <f t="shared" si="1"/>
        <v/>
      </c>
      <c r="J19" s="54" t="str">
        <f t="shared" si="2"/>
        <v/>
      </c>
      <c r="K19" s="65" t="str">
        <f t="shared" si="3"/>
        <v/>
      </c>
      <c r="L19" s="66" t="str">
        <f t="shared" si="4"/>
        <v/>
      </c>
      <c r="M19" s="56"/>
      <c r="N19" s="55"/>
      <c r="O19" s="39"/>
      <c r="P19" s="41"/>
      <c r="Q19" s="90"/>
      <c r="R19" s="91"/>
      <c r="S19" s="103">
        <f t="shared" si="0"/>
        <v>0</v>
      </c>
      <c r="T19" s="9" t="e">
        <f>IF($R$1="男子",入力方法!#REF!,入力方法!#REF!)</f>
        <v>#REF!</v>
      </c>
    </row>
    <row r="20" spans="1:20" ht="26.1" customHeight="1">
      <c r="A20" s="10">
        <v>15</v>
      </c>
      <c r="B20" s="9"/>
      <c r="C20" s="39"/>
      <c r="D20" s="39"/>
      <c r="E20" s="40"/>
      <c r="F20" s="77"/>
      <c r="G20" s="39"/>
      <c r="H20" s="80"/>
      <c r="I20" s="54" t="str">
        <f t="shared" si="1"/>
        <v/>
      </c>
      <c r="J20" s="54" t="str">
        <f t="shared" si="2"/>
        <v/>
      </c>
      <c r="K20" s="65" t="str">
        <f t="shared" si="3"/>
        <v/>
      </c>
      <c r="L20" s="66" t="str">
        <f t="shared" si="4"/>
        <v/>
      </c>
      <c r="M20" s="56"/>
      <c r="N20" s="55"/>
      <c r="O20" s="39"/>
      <c r="P20" s="41"/>
      <c r="Q20" s="90"/>
      <c r="R20" s="91"/>
      <c r="S20" s="103">
        <f t="shared" si="0"/>
        <v>0</v>
      </c>
      <c r="T20" s="49" t="e">
        <f>IF($R$1="男子",入力方法!#REF!,入力方法!#REF!)</f>
        <v>#REF!</v>
      </c>
    </row>
    <row r="21" spans="1:20" ht="26.1" customHeight="1">
      <c r="A21" s="10">
        <v>16</v>
      </c>
      <c r="B21" s="9"/>
      <c r="C21" s="39"/>
      <c r="D21" s="39"/>
      <c r="E21" s="40"/>
      <c r="F21" s="77"/>
      <c r="G21" s="39"/>
      <c r="H21" s="80"/>
      <c r="I21" s="54" t="str">
        <f t="shared" si="1"/>
        <v/>
      </c>
      <c r="J21" s="54" t="str">
        <f t="shared" si="2"/>
        <v/>
      </c>
      <c r="K21" s="65" t="str">
        <f t="shared" si="3"/>
        <v/>
      </c>
      <c r="L21" s="66" t="str">
        <f t="shared" si="4"/>
        <v/>
      </c>
      <c r="M21" s="56"/>
      <c r="N21" s="55"/>
      <c r="O21" s="9"/>
      <c r="P21" s="43"/>
      <c r="Q21" s="90"/>
      <c r="R21" s="91"/>
      <c r="S21" s="103">
        <f t="shared" si="0"/>
        <v>0</v>
      </c>
      <c r="T21" s="9" t="e">
        <f>IF($R$1="男子",入力方法!#REF!,入力方法!#REF!)</f>
        <v>#REF!</v>
      </c>
    </row>
    <row r="22" spans="1:20" ht="26.1" customHeight="1">
      <c r="A22" s="10">
        <v>17</v>
      </c>
      <c r="B22" s="9"/>
      <c r="C22" s="39"/>
      <c r="D22" s="39"/>
      <c r="E22" s="40"/>
      <c r="F22" s="77"/>
      <c r="G22" s="39"/>
      <c r="H22" s="80"/>
      <c r="I22" s="54" t="str">
        <f t="shared" si="1"/>
        <v/>
      </c>
      <c r="J22" s="54" t="str">
        <f t="shared" si="2"/>
        <v/>
      </c>
      <c r="K22" s="65" t="str">
        <f t="shared" si="3"/>
        <v/>
      </c>
      <c r="L22" s="66" t="str">
        <f t="shared" si="4"/>
        <v/>
      </c>
      <c r="M22" s="56"/>
      <c r="N22" s="55"/>
      <c r="O22" s="9"/>
      <c r="P22" s="43"/>
      <c r="Q22" s="90"/>
      <c r="R22" s="91"/>
      <c r="S22" s="103">
        <f t="shared" si="0"/>
        <v>0</v>
      </c>
      <c r="T22" s="9" t="e">
        <f>IF($R$1="男子",入力方法!#REF!,入力方法!#REF!)</f>
        <v>#REF!</v>
      </c>
    </row>
    <row r="23" spans="1:20" ht="26.1" customHeight="1">
      <c r="A23" s="10">
        <v>18</v>
      </c>
      <c r="B23" s="9"/>
      <c r="C23" s="39"/>
      <c r="D23" s="39"/>
      <c r="E23" s="40"/>
      <c r="F23" s="77"/>
      <c r="G23" s="39"/>
      <c r="H23" s="80"/>
      <c r="I23" s="54" t="str">
        <f t="shared" si="1"/>
        <v/>
      </c>
      <c r="J23" s="54" t="str">
        <f t="shared" si="2"/>
        <v/>
      </c>
      <c r="K23" s="65" t="str">
        <f t="shared" si="3"/>
        <v/>
      </c>
      <c r="L23" s="66" t="str">
        <f t="shared" si="4"/>
        <v/>
      </c>
      <c r="M23" s="56"/>
      <c r="N23" s="55"/>
      <c r="O23" s="9"/>
      <c r="P23" s="43"/>
      <c r="Q23" s="90"/>
      <c r="R23" s="91"/>
      <c r="S23" s="103">
        <f t="shared" si="0"/>
        <v>0</v>
      </c>
      <c r="T23" s="9" t="e">
        <f>IF($R$1="男子",入力方法!#REF!,入力方法!#REF!)</f>
        <v>#REF!</v>
      </c>
    </row>
    <row r="24" spans="1:20" ht="26.1" customHeight="1">
      <c r="A24" s="10">
        <v>19</v>
      </c>
      <c r="B24" s="9"/>
      <c r="C24" s="39"/>
      <c r="D24" s="39"/>
      <c r="E24" s="40"/>
      <c r="F24" s="77"/>
      <c r="G24" s="39"/>
      <c r="H24" s="80"/>
      <c r="I24" s="54" t="str">
        <f t="shared" si="1"/>
        <v/>
      </c>
      <c r="J24" s="54" t="str">
        <f t="shared" si="2"/>
        <v/>
      </c>
      <c r="K24" s="65" t="str">
        <f t="shared" si="3"/>
        <v/>
      </c>
      <c r="L24" s="66" t="str">
        <f t="shared" si="4"/>
        <v/>
      </c>
      <c r="M24" s="56"/>
      <c r="N24" s="55"/>
      <c r="O24" s="9"/>
      <c r="P24" s="43"/>
      <c r="Q24" s="90"/>
      <c r="R24" s="91"/>
      <c r="S24" s="103">
        <f t="shared" si="0"/>
        <v>0</v>
      </c>
      <c r="T24" s="9" t="e">
        <f>IF($R$1="男子",入力方法!#REF!,入力方法!#REF!)</f>
        <v>#REF!</v>
      </c>
    </row>
    <row r="25" spans="1:20" ht="26.1" customHeight="1">
      <c r="A25" s="10">
        <v>20</v>
      </c>
      <c r="B25" s="9"/>
      <c r="C25" s="39"/>
      <c r="D25" s="39"/>
      <c r="E25" s="40"/>
      <c r="F25" s="77"/>
      <c r="G25" s="39"/>
      <c r="H25" s="80"/>
      <c r="I25" s="54" t="str">
        <f t="shared" si="1"/>
        <v/>
      </c>
      <c r="J25" s="54" t="str">
        <f t="shared" si="2"/>
        <v/>
      </c>
      <c r="K25" s="65" t="str">
        <f t="shared" si="3"/>
        <v/>
      </c>
      <c r="L25" s="66" t="str">
        <f t="shared" si="4"/>
        <v/>
      </c>
      <c r="M25" s="56"/>
      <c r="N25" s="55"/>
      <c r="O25" s="9"/>
      <c r="P25" s="43"/>
      <c r="Q25" s="90"/>
      <c r="R25" s="91"/>
      <c r="S25" s="103">
        <f t="shared" si="0"/>
        <v>0</v>
      </c>
      <c r="T25" s="9" t="e">
        <f>IF($R$1="男子",入力方法!#REF!,入力方法!#REF!)</f>
        <v>#REF!</v>
      </c>
    </row>
    <row r="26" spans="1:20" ht="26.1" customHeight="1">
      <c r="A26" s="10">
        <v>21</v>
      </c>
      <c r="B26" s="9"/>
      <c r="C26" s="39"/>
      <c r="D26" s="39"/>
      <c r="E26" s="40"/>
      <c r="F26" s="77"/>
      <c r="G26" s="39"/>
      <c r="H26" s="80"/>
      <c r="I26" s="54" t="str">
        <f t="shared" si="1"/>
        <v/>
      </c>
      <c r="J26" s="54" t="str">
        <f t="shared" si="2"/>
        <v/>
      </c>
      <c r="K26" s="65" t="str">
        <f t="shared" si="3"/>
        <v/>
      </c>
      <c r="L26" s="66" t="str">
        <f t="shared" si="4"/>
        <v/>
      </c>
      <c r="M26" s="56"/>
      <c r="N26" s="55"/>
      <c r="O26" s="9"/>
      <c r="P26" s="43"/>
      <c r="Q26" s="90"/>
      <c r="R26" s="91"/>
      <c r="S26" s="103">
        <f t="shared" si="0"/>
        <v>0</v>
      </c>
      <c r="T26" s="9" t="e">
        <f>IF($R$1="男子",入力方法!#REF!,入力方法!#REF!)</f>
        <v>#REF!</v>
      </c>
    </row>
    <row r="27" spans="1:20" ht="26.1" customHeight="1">
      <c r="A27" s="10">
        <v>22</v>
      </c>
      <c r="B27" s="9"/>
      <c r="C27" s="39"/>
      <c r="D27" s="39"/>
      <c r="E27" s="40"/>
      <c r="F27" s="77"/>
      <c r="G27" s="39"/>
      <c r="H27" s="80"/>
      <c r="I27" s="54" t="str">
        <f t="shared" si="1"/>
        <v/>
      </c>
      <c r="J27" s="54" t="str">
        <f t="shared" si="2"/>
        <v/>
      </c>
      <c r="K27" s="65" t="str">
        <f t="shared" si="3"/>
        <v/>
      </c>
      <c r="L27" s="66" t="str">
        <f t="shared" si="4"/>
        <v/>
      </c>
      <c r="M27" s="56"/>
      <c r="N27" s="55"/>
      <c r="O27" s="9"/>
      <c r="P27" s="43"/>
      <c r="Q27" s="90"/>
      <c r="R27" s="91"/>
      <c r="S27" s="108">
        <f t="shared" si="0"/>
        <v>0</v>
      </c>
      <c r="T27" s="9" t="e">
        <f>IF($R$1="男子",入力方法!#REF!,入力方法!#REF!)</f>
        <v>#REF!</v>
      </c>
    </row>
    <row r="28" spans="1:20" ht="26.1" customHeight="1">
      <c r="A28" s="10">
        <v>23</v>
      </c>
      <c r="B28" s="9"/>
      <c r="C28" s="39"/>
      <c r="D28" s="39"/>
      <c r="E28" s="40"/>
      <c r="F28" s="77"/>
      <c r="G28" s="39"/>
      <c r="H28" s="80"/>
      <c r="I28" s="54" t="str">
        <f t="shared" si="1"/>
        <v/>
      </c>
      <c r="J28" s="54" t="str">
        <f t="shared" si="2"/>
        <v/>
      </c>
      <c r="K28" s="65" t="str">
        <f t="shared" si="3"/>
        <v/>
      </c>
      <c r="L28" s="66" t="str">
        <f t="shared" si="4"/>
        <v/>
      </c>
      <c r="M28" s="56"/>
      <c r="N28" s="55"/>
      <c r="O28" s="9"/>
      <c r="P28" s="43"/>
      <c r="Q28" s="90"/>
      <c r="R28" s="91"/>
      <c r="S28" s="108">
        <f t="shared" si="0"/>
        <v>0</v>
      </c>
      <c r="T28" s="9" t="e">
        <f>IF($R$1="男子",入力方法!#REF!,入力方法!#REF!)</f>
        <v>#REF!</v>
      </c>
    </row>
    <row r="29" spans="1:20" ht="26.1" customHeight="1">
      <c r="A29" s="10">
        <v>24</v>
      </c>
      <c r="B29" s="9"/>
      <c r="C29" s="39"/>
      <c r="D29" s="39"/>
      <c r="E29" s="40"/>
      <c r="F29" s="77"/>
      <c r="G29" s="39"/>
      <c r="H29" s="80"/>
      <c r="I29" s="54" t="str">
        <f t="shared" si="1"/>
        <v/>
      </c>
      <c r="J29" s="54" t="str">
        <f t="shared" si="2"/>
        <v/>
      </c>
      <c r="K29" s="65" t="str">
        <f t="shared" si="3"/>
        <v/>
      </c>
      <c r="L29" s="66" t="str">
        <f t="shared" si="4"/>
        <v/>
      </c>
      <c r="M29" s="56"/>
      <c r="N29" s="55"/>
      <c r="O29" s="9"/>
      <c r="P29" s="43"/>
      <c r="Q29" s="90"/>
      <c r="R29" s="91"/>
      <c r="S29" s="108">
        <f t="shared" si="0"/>
        <v>0</v>
      </c>
      <c r="T29" s="9" t="e">
        <f>IF($R$1="男子",入力方法!#REF!,入力方法!#REF!)</f>
        <v>#REF!</v>
      </c>
    </row>
    <row r="30" spans="1:20" ht="26.1" customHeight="1">
      <c r="A30" s="10">
        <v>25</v>
      </c>
      <c r="B30" s="9"/>
      <c r="C30" s="39"/>
      <c r="D30" s="39"/>
      <c r="E30" s="40"/>
      <c r="F30" s="77"/>
      <c r="G30" s="39"/>
      <c r="H30" s="80"/>
      <c r="I30" s="54" t="str">
        <f t="shared" si="1"/>
        <v/>
      </c>
      <c r="J30" s="54" t="str">
        <f t="shared" si="2"/>
        <v/>
      </c>
      <c r="K30" s="65" t="str">
        <f t="shared" si="3"/>
        <v/>
      </c>
      <c r="L30" s="66" t="str">
        <f t="shared" si="4"/>
        <v/>
      </c>
      <c r="M30" s="56"/>
      <c r="N30" s="55"/>
      <c r="O30" s="9"/>
      <c r="P30" s="43"/>
      <c r="Q30" s="90"/>
      <c r="R30" s="91"/>
      <c r="S30" s="108">
        <f t="shared" si="0"/>
        <v>0</v>
      </c>
      <c r="T30" s="9" t="e">
        <f>IF($R$1="男子",入力方法!#REF!,入力方法!#REF!)</f>
        <v>#REF!</v>
      </c>
    </row>
    <row r="31" spans="1:20" ht="26.1" customHeight="1">
      <c r="A31" s="10">
        <v>26</v>
      </c>
      <c r="B31" s="9"/>
      <c r="C31" s="39"/>
      <c r="D31" s="39"/>
      <c r="E31" s="40"/>
      <c r="F31" s="77"/>
      <c r="G31" s="39"/>
      <c r="H31" s="80"/>
      <c r="I31" s="54" t="str">
        <f t="shared" si="1"/>
        <v/>
      </c>
      <c r="J31" s="54" t="str">
        <f t="shared" si="2"/>
        <v/>
      </c>
      <c r="K31" s="65" t="str">
        <f t="shared" si="3"/>
        <v/>
      </c>
      <c r="L31" s="66" t="str">
        <f t="shared" si="4"/>
        <v/>
      </c>
      <c r="M31" s="56"/>
      <c r="N31" s="55"/>
      <c r="O31" s="9"/>
      <c r="P31" s="43"/>
      <c r="Q31" s="90"/>
      <c r="R31" s="91"/>
      <c r="S31" s="108">
        <f t="shared" si="0"/>
        <v>0</v>
      </c>
      <c r="T31" s="9" t="e">
        <f>IF($R$1="男子",入力方法!#REF!,入力方法!#REF!)</f>
        <v>#REF!</v>
      </c>
    </row>
    <row r="32" spans="1:20" ht="26.1" customHeight="1">
      <c r="A32" s="10">
        <v>27</v>
      </c>
      <c r="B32" s="9"/>
      <c r="C32" s="39"/>
      <c r="D32" s="39"/>
      <c r="E32" s="40"/>
      <c r="F32" s="77"/>
      <c r="G32" s="39"/>
      <c r="H32" s="80"/>
      <c r="I32" s="54" t="str">
        <f t="shared" si="1"/>
        <v/>
      </c>
      <c r="J32" s="54" t="str">
        <f t="shared" si="2"/>
        <v/>
      </c>
      <c r="K32" s="65" t="str">
        <f t="shared" si="3"/>
        <v/>
      </c>
      <c r="L32" s="66" t="str">
        <f t="shared" si="4"/>
        <v/>
      </c>
      <c r="M32" s="56"/>
      <c r="N32" s="55"/>
      <c r="O32" s="9"/>
      <c r="P32" s="43"/>
      <c r="Q32" s="90"/>
      <c r="R32" s="91"/>
      <c r="S32" s="108">
        <f t="shared" si="0"/>
        <v>0</v>
      </c>
    </row>
    <row r="33" spans="1:19" ht="26.1" customHeight="1">
      <c r="A33" s="10">
        <v>28</v>
      </c>
      <c r="B33" s="9"/>
      <c r="C33" s="39"/>
      <c r="D33" s="39"/>
      <c r="E33" s="40"/>
      <c r="F33" s="77"/>
      <c r="G33" s="39"/>
      <c r="H33" s="80"/>
      <c r="I33" s="54" t="str">
        <f t="shared" si="1"/>
        <v/>
      </c>
      <c r="J33" s="54" t="str">
        <f t="shared" si="2"/>
        <v/>
      </c>
      <c r="K33" s="65" t="str">
        <f t="shared" si="3"/>
        <v/>
      </c>
      <c r="L33" s="66" t="str">
        <f t="shared" si="4"/>
        <v/>
      </c>
      <c r="M33" s="56"/>
      <c r="N33" s="55"/>
      <c r="O33" s="9"/>
      <c r="P33" s="43"/>
      <c r="Q33" s="90"/>
      <c r="R33" s="91"/>
      <c r="S33" s="108">
        <f t="shared" si="0"/>
        <v>0</v>
      </c>
    </row>
    <row r="34" spans="1:19" ht="26.1" customHeight="1">
      <c r="A34" s="10">
        <v>29</v>
      </c>
      <c r="B34" s="9"/>
      <c r="C34" s="39"/>
      <c r="D34" s="39"/>
      <c r="E34" s="40"/>
      <c r="F34" s="77"/>
      <c r="G34" s="39"/>
      <c r="H34" s="80"/>
      <c r="I34" s="54" t="str">
        <f t="shared" si="1"/>
        <v/>
      </c>
      <c r="J34" s="54" t="str">
        <f t="shared" si="2"/>
        <v/>
      </c>
      <c r="K34" s="65" t="str">
        <f t="shared" si="3"/>
        <v/>
      </c>
      <c r="L34" s="66" t="str">
        <f t="shared" si="4"/>
        <v/>
      </c>
      <c r="M34" s="56"/>
      <c r="N34" s="55"/>
      <c r="O34" s="9"/>
      <c r="P34" s="43"/>
      <c r="Q34" s="90"/>
      <c r="R34" s="91"/>
      <c r="S34" s="108">
        <f t="shared" si="0"/>
        <v>0</v>
      </c>
    </row>
    <row r="35" spans="1:19" ht="26.1" customHeight="1" thickBot="1">
      <c r="A35" s="15">
        <v>30</v>
      </c>
      <c r="B35" s="16"/>
      <c r="C35" s="71"/>
      <c r="D35" s="71"/>
      <c r="E35" s="75"/>
      <c r="F35" s="78"/>
      <c r="G35" s="71"/>
      <c r="H35" s="81"/>
      <c r="I35" s="60" t="str">
        <f t="shared" si="1"/>
        <v/>
      </c>
      <c r="J35" s="60" t="str">
        <f t="shared" si="2"/>
        <v/>
      </c>
      <c r="K35" s="67" t="str">
        <f t="shared" si="3"/>
        <v/>
      </c>
      <c r="L35" s="68" t="str">
        <f t="shared" si="4"/>
        <v/>
      </c>
      <c r="M35" s="111"/>
      <c r="N35" s="99"/>
      <c r="O35" s="16"/>
      <c r="P35" s="44"/>
      <c r="Q35" s="92"/>
      <c r="R35" s="93"/>
      <c r="S35" s="109">
        <f t="shared" si="0"/>
        <v>0</v>
      </c>
    </row>
    <row r="36" spans="1:19" ht="15" customHeight="1">
      <c r="J36" s="20"/>
      <c r="K36" s="20"/>
      <c r="L36" s="20"/>
      <c r="M36" s="20"/>
      <c r="N36" s="20"/>
      <c r="O36" s="20"/>
      <c r="P36" s="20"/>
      <c r="Q36" s="20"/>
      <c r="R36" s="20"/>
      <c r="S36" s="8"/>
    </row>
    <row r="37" spans="1:19" s="20" customFormat="1" ht="15.6" customHeight="1">
      <c r="A37" s="20" t="s">
        <v>8</v>
      </c>
      <c r="C37" s="72"/>
      <c r="D37" s="72"/>
      <c r="E37" s="72"/>
      <c r="F37" s="72"/>
      <c r="G37" s="72"/>
      <c r="H37" s="72"/>
      <c r="M37" s="27" t="s">
        <v>148</v>
      </c>
      <c r="N37" s="20" t="s">
        <v>137</v>
      </c>
      <c r="P37" s="20" t="s">
        <v>90</v>
      </c>
      <c r="Q37" s="50">
        <f>O37*1100</f>
        <v>0</v>
      </c>
      <c r="R37" s="28" t="s">
        <v>10</v>
      </c>
    </row>
    <row r="38" spans="1:19" s="20" customFormat="1" ht="15.6" customHeight="1">
      <c r="A38" s="20" t="s">
        <v>9</v>
      </c>
      <c r="C38" s="72"/>
      <c r="D38" s="72"/>
      <c r="E38" s="72"/>
      <c r="F38" s="72"/>
      <c r="G38" s="72"/>
      <c r="H38" s="72"/>
      <c r="M38" s="27"/>
      <c r="Q38" s="51"/>
      <c r="R38" s="28"/>
    </row>
    <row r="39" spans="1:19" s="20" customFormat="1" ht="15.6" customHeight="1">
      <c r="A39" s="20" t="s">
        <v>70</v>
      </c>
      <c r="C39" s="72"/>
      <c r="D39" s="72"/>
      <c r="E39" s="72"/>
      <c r="F39" s="72"/>
      <c r="G39" s="72"/>
      <c r="H39" s="72"/>
      <c r="M39" s="27" t="s">
        <v>149</v>
      </c>
      <c r="N39" s="20" t="s">
        <v>138</v>
      </c>
      <c r="P39" s="20" t="s">
        <v>90</v>
      </c>
      <c r="Q39" s="50">
        <f>O39*600</f>
        <v>0</v>
      </c>
      <c r="R39" s="28" t="s">
        <v>10</v>
      </c>
    </row>
    <row r="40" spans="1:19" s="20" customFormat="1" ht="15.6" customHeight="1">
      <c r="A40" s="20" t="s">
        <v>51</v>
      </c>
      <c r="C40" s="72"/>
      <c r="D40" s="72"/>
      <c r="E40" s="72"/>
      <c r="F40" s="72"/>
      <c r="G40" s="72"/>
      <c r="H40" s="72"/>
      <c r="M40" s="27"/>
      <c r="P40" s="27"/>
      <c r="Q40" s="51"/>
      <c r="R40" s="28"/>
    </row>
    <row r="41" spans="1:19" s="20" customFormat="1" ht="15.6" customHeight="1">
      <c r="A41" s="20" t="s">
        <v>24</v>
      </c>
      <c r="C41" s="72"/>
      <c r="D41" s="72"/>
      <c r="E41" s="72"/>
      <c r="F41" s="72"/>
      <c r="G41" s="72"/>
      <c r="H41" s="72"/>
      <c r="M41" s="27" t="s">
        <v>142</v>
      </c>
      <c r="N41" s="20" t="s">
        <v>139</v>
      </c>
      <c r="P41" s="20" t="s">
        <v>141</v>
      </c>
      <c r="Q41" s="50">
        <f>O41*4100</f>
        <v>0</v>
      </c>
      <c r="R41" s="28" t="s">
        <v>10</v>
      </c>
    </row>
    <row r="42" spans="1:19" s="20" customFormat="1" ht="15.6" customHeight="1">
      <c r="C42" s="72"/>
      <c r="D42" s="72"/>
      <c r="E42" s="72"/>
      <c r="F42" s="72"/>
      <c r="G42" s="72"/>
      <c r="H42" s="72"/>
      <c r="M42" s="27"/>
      <c r="Q42" s="51"/>
      <c r="R42" s="28"/>
    </row>
    <row r="43" spans="1:19" s="20" customFormat="1" ht="15.6" customHeight="1">
      <c r="A43" s="27" t="s">
        <v>27</v>
      </c>
      <c r="B43" s="20" t="s">
        <v>17</v>
      </c>
      <c r="C43" s="72"/>
      <c r="D43" s="72"/>
      <c r="E43" s="72"/>
      <c r="F43" s="72"/>
      <c r="G43" s="72"/>
      <c r="H43" s="72"/>
      <c r="M43" s="27" t="s">
        <v>143</v>
      </c>
      <c r="N43" s="20" t="s">
        <v>140</v>
      </c>
      <c r="P43" s="20" t="s">
        <v>141</v>
      </c>
      <c r="Q43" s="50">
        <f>O43*2100</f>
        <v>0</v>
      </c>
      <c r="R43" s="28" t="s">
        <v>10</v>
      </c>
      <c r="S43" s="110"/>
    </row>
    <row r="44" spans="1:19" s="20" customFormat="1" ht="15.6" customHeight="1">
      <c r="A44" s="27"/>
      <c r="B44" s="28" t="s">
        <v>25</v>
      </c>
      <c r="C44" s="72"/>
      <c r="D44" s="72"/>
      <c r="E44" s="72"/>
      <c r="F44" s="72"/>
      <c r="G44" s="72"/>
      <c r="M44" s="27"/>
      <c r="S44" s="110"/>
    </row>
    <row r="45" spans="1:19" s="20" customFormat="1" ht="15.6" customHeight="1">
      <c r="B45" s="20" t="s">
        <v>26</v>
      </c>
      <c r="C45" s="72"/>
      <c r="D45" s="72"/>
      <c r="E45" s="72"/>
      <c r="F45" s="72"/>
      <c r="G45" s="72"/>
      <c r="M45" s="27" t="s">
        <v>146</v>
      </c>
      <c r="N45" s="20" t="s">
        <v>140</v>
      </c>
      <c r="P45" s="20" t="s">
        <v>90</v>
      </c>
      <c r="Q45" s="50">
        <f>O45*2100</f>
        <v>0</v>
      </c>
      <c r="R45" s="28" t="s">
        <v>10</v>
      </c>
      <c r="S45" s="110"/>
    </row>
    <row r="46" spans="1:19" ht="15.6" customHeight="1">
      <c r="A46" s="20"/>
      <c r="B46" s="20"/>
      <c r="C46" s="72"/>
      <c r="D46" s="72"/>
      <c r="E46" s="72"/>
      <c r="F46" s="72"/>
      <c r="G46" s="72"/>
      <c r="H46" s="72"/>
      <c r="I46" s="20"/>
      <c r="J46" s="20"/>
      <c r="K46" s="20"/>
      <c r="L46" s="20"/>
      <c r="M46" s="27"/>
      <c r="N46" s="20"/>
      <c r="O46" s="20"/>
      <c r="P46" s="20"/>
      <c r="Q46" s="51"/>
      <c r="R46" s="28"/>
    </row>
    <row r="47" spans="1:19" ht="15.6" customHeight="1">
      <c r="B47" s="29" t="s">
        <v>12</v>
      </c>
      <c r="C47" s="73"/>
      <c r="D47" s="73"/>
      <c r="E47" s="73"/>
      <c r="F47" s="73"/>
      <c r="G47" s="73"/>
      <c r="H47" s="73"/>
      <c r="I47" s="20"/>
      <c r="K47" s="20"/>
      <c r="L47" s="20"/>
      <c r="M47" s="27" t="s">
        <v>147</v>
      </c>
      <c r="N47" s="20" t="s">
        <v>137</v>
      </c>
      <c r="O47" s="20"/>
      <c r="P47" s="20" t="s">
        <v>90</v>
      </c>
      <c r="Q47" s="50">
        <f>O47*1100</f>
        <v>0</v>
      </c>
      <c r="R47" s="28" t="s">
        <v>10</v>
      </c>
    </row>
    <row r="48" spans="1:19" ht="15.6" customHeight="1">
      <c r="B48" s="30" t="s">
        <v>13</v>
      </c>
      <c r="C48" s="73"/>
      <c r="D48" s="73"/>
      <c r="E48" s="73"/>
      <c r="F48" s="73"/>
      <c r="G48" s="73"/>
      <c r="H48" s="73"/>
      <c r="I48" s="20"/>
      <c r="J48" s="20"/>
      <c r="K48" s="20"/>
      <c r="L48" s="20"/>
      <c r="M48" s="20"/>
      <c r="N48" s="20"/>
      <c r="O48" s="20"/>
      <c r="P48" s="27"/>
      <c r="Q48" s="51"/>
      <c r="R48" s="28"/>
    </row>
    <row r="49" spans="2:18" ht="15.6" customHeight="1">
      <c r="B49" s="29" t="s">
        <v>28</v>
      </c>
      <c r="C49" s="73">
        <f>参加申込書!C49</f>
        <v>0</v>
      </c>
      <c r="D49" s="73"/>
      <c r="E49" s="73"/>
      <c r="F49" s="73"/>
      <c r="G49" s="73"/>
      <c r="H49" s="73"/>
      <c r="I49" s="29"/>
      <c r="J49" s="29"/>
      <c r="K49" s="29"/>
      <c r="L49" s="29"/>
      <c r="N49" s="29"/>
      <c r="O49" s="29"/>
      <c r="P49" s="29" t="s">
        <v>144</v>
      </c>
      <c r="Q49" s="50">
        <f>SUM(Q36:Q48)</f>
        <v>0</v>
      </c>
      <c r="R49" s="28" t="s">
        <v>10</v>
      </c>
    </row>
    <row r="50" spans="2:18" ht="15.6" customHeight="1">
      <c r="B50" s="31"/>
      <c r="C50" s="74">
        <f>参加申込書!C50</f>
        <v>0</v>
      </c>
      <c r="D50" s="74"/>
      <c r="E50" s="74"/>
      <c r="F50" s="74"/>
      <c r="G50" s="73"/>
      <c r="H50" s="73"/>
      <c r="I50" s="29"/>
      <c r="J50" s="29"/>
      <c r="K50" s="29"/>
      <c r="L50" s="29"/>
      <c r="N50" s="29"/>
      <c r="O50" s="29"/>
      <c r="P50" s="29"/>
    </row>
    <row r="51" spans="2:18" ht="15.6" customHeight="1">
      <c r="B51" s="31" t="s">
        <v>145</v>
      </c>
      <c r="C51" s="74">
        <f>参加申込書!C51</f>
        <v>0</v>
      </c>
      <c r="D51" s="74"/>
      <c r="E51" s="74"/>
      <c r="F51" s="74"/>
      <c r="G51" s="73"/>
      <c r="H51" s="73"/>
      <c r="I51" s="29"/>
      <c r="J51" s="29" t="s">
        <v>15</v>
      </c>
      <c r="K51" s="29"/>
      <c r="L51" s="29"/>
      <c r="M51" s="29"/>
      <c r="N51" s="29"/>
      <c r="O51" s="29"/>
      <c r="P51" s="29"/>
    </row>
    <row r="52" spans="2:18" ht="15.6" customHeight="1">
      <c r="B52" s="31" t="s">
        <v>14</v>
      </c>
      <c r="C52" s="74">
        <f>参加申込書!C52</f>
        <v>0</v>
      </c>
      <c r="D52" s="74"/>
      <c r="E52" s="74"/>
      <c r="F52" s="74"/>
      <c r="G52" s="73"/>
      <c r="H52" s="73"/>
      <c r="I52" s="29"/>
      <c r="J52" s="29"/>
      <c r="K52" s="29"/>
      <c r="L52" s="29"/>
      <c r="M52" s="29"/>
      <c r="N52" s="29"/>
      <c r="O52" s="29"/>
      <c r="P52" s="29"/>
    </row>
    <row r="53" spans="2:18" ht="15.6" customHeight="1">
      <c r="B53" s="31" t="s">
        <v>16</v>
      </c>
      <c r="C53" s="74">
        <f>参加申込書!C53</f>
        <v>0</v>
      </c>
      <c r="D53" s="74"/>
      <c r="E53" s="74"/>
      <c r="F53" s="74"/>
      <c r="G53" s="73"/>
      <c r="H53" s="73"/>
      <c r="I53" s="29"/>
      <c r="J53" s="29"/>
      <c r="K53" s="29"/>
      <c r="L53" s="29"/>
      <c r="M53" s="29"/>
      <c r="N53" s="29"/>
      <c r="O53" s="29"/>
      <c r="P53" s="29"/>
    </row>
    <row r="54" spans="2:18" ht="15.6" customHeight="1">
      <c r="G54" s="73"/>
      <c r="H54" s="73"/>
      <c r="I54" s="29"/>
      <c r="J54" s="29"/>
      <c r="K54" s="29"/>
      <c r="L54" s="29"/>
      <c r="M54" s="29"/>
      <c r="N54" s="31"/>
      <c r="O54" s="31"/>
      <c r="P54" s="31"/>
      <c r="Q54" s="32"/>
      <c r="R54" s="32"/>
    </row>
  </sheetData>
  <mergeCells count="5">
    <mergeCell ref="F4:H4"/>
    <mergeCell ref="O4:R4"/>
    <mergeCell ref="D2:H2"/>
    <mergeCell ref="D1:N1"/>
    <mergeCell ref="O2:R2"/>
  </mergeCells>
  <phoneticPr fontId="2"/>
  <dataValidations count="1">
    <dataValidation type="list" allowBlank="1" showInputMessage="1" showErrorMessage="1" sqref="N5" xr:uid="{6974FE0A-270B-42EA-A661-24866DE22C28}">
      <formula1>#REF!</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3D1EEED-CCF5-4E9B-B797-A364DBE9E265}">
          <x14:formula1>
            <xm:f>入力方法!$V$2:$V$3</xm:f>
          </x14:formula1>
          <xm:sqref>R1:S1</xm:sqref>
        </x14:dataValidation>
        <x14:dataValidation type="list" allowBlank="1" showInputMessage="1" showErrorMessage="1" xr:uid="{E0858620-51E0-44C7-AEDB-2AA852C36B9D}">
          <x14:formula1>
            <xm:f>入力方法!$W$2:$W$53</xm:f>
          </x14:formula1>
          <xm:sqref>N6:N35</xm:sqref>
        </x14:dataValidation>
        <x14:dataValidation type="list" allowBlank="1" showInputMessage="1" showErrorMessage="1" xr:uid="{DDD26F16-1BB6-4138-A00E-8F00F90BD7E9}">
          <x14:formula1>
            <xm:f>入力方法!$U$2:$U$6</xm:f>
          </x14:formula1>
          <xm:sqref>M6:M35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4"/>
  <sheetViews>
    <sheetView showZeros="0" zoomScaleNormal="100" workbookViewId="0"/>
  </sheetViews>
  <sheetFormatPr defaultColWidth="9.140625" defaultRowHeight="12"/>
  <cols>
    <col min="1" max="1" width="3.140625" style="8" customWidth="1"/>
    <col min="2" max="2" width="8.140625" style="8" customWidth="1"/>
    <col min="3" max="3" width="22.140625" style="70" customWidth="1"/>
    <col min="4" max="4" width="21.85546875" style="70" customWidth="1"/>
    <col min="5" max="5" width="4.7109375" style="70" customWidth="1"/>
    <col min="6" max="6" width="7.42578125" style="70" customWidth="1"/>
    <col min="7" max="8" width="4.5703125" style="70"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8.7109375" style="8" customWidth="1"/>
    <col min="15" max="15" width="9.140625" style="8"/>
    <col min="16" max="16" width="7.5703125" style="8" bestFit="1" customWidth="1"/>
    <col min="17" max="17" width="22" style="8" customWidth="1"/>
    <col min="18" max="18" width="10.7109375" style="8" customWidth="1"/>
    <col min="19" max="19" width="6.7109375" style="105" customWidth="1"/>
    <col min="20" max="20" width="13.28515625" style="8" hidden="1" customWidth="1"/>
    <col min="22" max="16384" width="9.140625" style="8"/>
  </cols>
  <sheetData>
    <row r="1" spans="1:20" ht="21">
      <c r="A1" s="21" t="s">
        <v>88</v>
      </c>
      <c r="B1" s="21"/>
      <c r="C1" s="69"/>
      <c r="D1" s="121" t="str">
        <f>入力方法!$G$1</f>
        <v>第３回　大島鎌吉記念陸上競技大会</v>
      </c>
      <c r="E1" s="121"/>
      <c r="F1" s="121"/>
      <c r="G1" s="121"/>
      <c r="H1" s="121"/>
      <c r="I1" s="122"/>
      <c r="J1" s="122"/>
      <c r="K1" s="122"/>
      <c r="L1" s="122"/>
      <c r="M1" s="122"/>
      <c r="N1" s="122"/>
      <c r="O1" s="46" t="s">
        <v>87</v>
      </c>
      <c r="P1" s="46"/>
      <c r="Q1" s="46"/>
      <c r="R1" s="22" t="s">
        <v>66</v>
      </c>
      <c r="S1" s="104" t="s">
        <v>69</v>
      </c>
    </row>
    <row r="2" spans="1:20" ht="30" customHeight="1" thickBot="1">
      <c r="A2" s="23" t="s">
        <v>18</v>
      </c>
      <c r="D2" s="120">
        <f>参加申込書!D2</f>
        <v>0</v>
      </c>
      <c r="E2" s="120"/>
      <c r="F2" s="120"/>
      <c r="G2" s="120"/>
      <c r="H2" s="120"/>
      <c r="I2" s="33" t="s">
        <v>65</v>
      </c>
      <c r="J2" s="33"/>
      <c r="K2" s="24"/>
      <c r="L2" s="24"/>
      <c r="M2" s="24"/>
      <c r="N2" s="23"/>
      <c r="O2" s="123">
        <f>参加申込書!O2</f>
        <v>0</v>
      </c>
      <c r="P2" s="123"/>
      <c r="Q2" s="123"/>
      <c r="R2" s="123"/>
    </row>
    <row r="3" spans="1:20" ht="15.6" customHeight="1" thickTop="1" thickBot="1">
      <c r="A3" s="23"/>
      <c r="D3" s="87" t="s">
        <v>89</v>
      </c>
      <c r="E3" s="84"/>
      <c r="F3" s="84"/>
      <c r="G3" s="84"/>
      <c r="H3" s="84"/>
      <c r="I3" s="33"/>
      <c r="J3" s="33"/>
      <c r="K3" s="24"/>
      <c r="L3" s="24"/>
      <c r="M3" s="24"/>
      <c r="N3" s="23"/>
      <c r="O3" s="85"/>
      <c r="P3" s="85"/>
      <c r="Q3" s="85"/>
      <c r="R3" s="85"/>
    </row>
    <row r="4" spans="1:20" ht="15.75" customHeight="1" thickBot="1">
      <c r="A4" s="29"/>
      <c r="F4" s="118" t="s">
        <v>3</v>
      </c>
      <c r="G4" s="119"/>
      <c r="H4" s="119"/>
      <c r="I4" s="25" t="s">
        <v>31</v>
      </c>
      <c r="J4" s="47"/>
      <c r="K4" s="47"/>
      <c r="L4" s="47"/>
      <c r="M4" s="48"/>
      <c r="N4" s="48"/>
      <c r="O4" s="118" t="s">
        <v>23</v>
      </c>
      <c r="P4" s="119"/>
      <c r="Q4" s="119"/>
      <c r="R4" s="124"/>
      <c r="S4" s="106"/>
      <c r="T4" s="42" t="s">
        <v>57</v>
      </c>
    </row>
    <row r="5" spans="1:20" s="26" customFormat="1" ht="26.1" customHeight="1" thickBot="1">
      <c r="A5" s="1"/>
      <c r="B5" s="2" t="s">
        <v>0</v>
      </c>
      <c r="C5" s="2" t="s">
        <v>1</v>
      </c>
      <c r="D5" s="2" t="s">
        <v>49</v>
      </c>
      <c r="E5" s="3" t="s">
        <v>2</v>
      </c>
      <c r="F5" s="1" t="s">
        <v>7</v>
      </c>
      <c r="G5" s="2" t="s">
        <v>21</v>
      </c>
      <c r="H5" s="17" t="s">
        <v>22</v>
      </c>
      <c r="I5" s="4" t="s">
        <v>32</v>
      </c>
      <c r="J5" s="45" t="s">
        <v>68</v>
      </c>
      <c r="K5" s="1" t="s">
        <v>18</v>
      </c>
      <c r="L5" s="18" t="s">
        <v>65</v>
      </c>
      <c r="M5" s="2" t="s">
        <v>5</v>
      </c>
      <c r="N5" s="18" t="s">
        <v>4</v>
      </c>
      <c r="O5" s="2" t="s">
        <v>6</v>
      </c>
      <c r="P5" s="2" t="s">
        <v>19</v>
      </c>
      <c r="Q5" s="2" t="s">
        <v>11</v>
      </c>
      <c r="R5" s="17" t="s">
        <v>20</v>
      </c>
      <c r="S5" s="107"/>
      <c r="T5" s="14" t="e">
        <f>IF($R$1="男子",入力方法!#REF!,入力方法!#REF!)</f>
        <v>#REF!</v>
      </c>
    </row>
    <row r="6" spans="1:20" ht="26.1" customHeight="1">
      <c r="A6" s="5">
        <v>1</v>
      </c>
      <c r="B6" s="36"/>
      <c r="C6" s="36"/>
      <c r="D6" s="36"/>
      <c r="E6" s="37"/>
      <c r="F6" s="76"/>
      <c r="G6" s="36"/>
      <c r="H6" s="79"/>
      <c r="I6" s="53" t="str">
        <f>IF(C6="","","石川")</f>
        <v/>
      </c>
      <c r="J6" s="53" t="str">
        <f>IF(C6="","",$R$1)</f>
        <v/>
      </c>
      <c r="K6" s="61" t="str">
        <f>IF(C6="","",$D$2)</f>
        <v/>
      </c>
      <c r="L6" s="62" t="str">
        <f>IF(C6="","",$O$2)</f>
        <v/>
      </c>
      <c r="M6" s="56"/>
      <c r="N6" s="55"/>
      <c r="O6" s="36"/>
      <c r="P6" s="38"/>
      <c r="Q6" s="88"/>
      <c r="R6" s="89"/>
      <c r="S6" s="102">
        <f t="shared" ref="S6:S35" si="0">_xlfn.XLOOKUP(N6,W:W,X:X,0,0)</f>
        <v>0</v>
      </c>
      <c r="T6" s="13" t="e">
        <f>IF($R$1="男子",入力方法!#REF!,入力方法!#REF!)</f>
        <v>#REF!</v>
      </c>
    </row>
    <row r="7" spans="1:20" ht="26.1" customHeight="1">
      <c r="A7" s="10">
        <v>2</v>
      </c>
      <c r="B7" s="39"/>
      <c r="C7" s="39"/>
      <c r="D7" s="39"/>
      <c r="E7" s="40"/>
      <c r="F7" s="77"/>
      <c r="G7" s="39"/>
      <c r="H7" s="80"/>
      <c r="I7" s="54" t="str">
        <f t="shared" ref="I7:I35" si="1">IF(C7="","","石川")</f>
        <v/>
      </c>
      <c r="J7" s="54" t="str">
        <f t="shared" ref="J7:J35" si="2">IF(C7="","",$R$1)</f>
        <v/>
      </c>
      <c r="K7" s="63" t="str">
        <f t="shared" ref="K7:K35" si="3">IF(C7="","",$D$2)</f>
        <v/>
      </c>
      <c r="L7" s="64" t="str">
        <f t="shared" ref="L7:L35" si="4">IF(C7="","",$O$2)</f>
        <v/>
      </c>
      <c r="M7" s="56"/>
      <c r="N7" s="55"/>
      <c r="O7" s="39"/>
      <c r="P7" s="41"/>
      <c r="Q7" s="90"/>
      <c r="R7" s="91"/>
      <c r="S7" s="103">
        <f t="shared" si="0"/>
        <v>0</v>
      </c>
      <c r="T7" s="13" t="e">
        <f>IF($R$1="男子",入力方法!#REF!,入力方法!#REF!)</f>
        <v>#REF!</v>
      </c>
    </row>
    <row r="8" spans="1:20" ht="26.1" customHeight="1">
      <c r="A8" s="10">
        <v>3</v>
      </c>
      <c r="B8" s="39"/>
      <c r="C8" s="39"/>
      <c r="D8" s="39"/>
      <c r="E8" s="40"/>
      <c r="F8" s="77"/>
      <c r="G8" s="39"/>
      <c r="H8" s="80"/>
      <c r="I8" s="54" t="str">
        <f t="shared" si="1"/>
        <v/>
      </c>
      <c r="J8" s="54" t="str">
        <f t="shared" si="2"/>
        <v/>
      </c>
      <c r="K8" s="65" t="str">
        <f t="shared" si="3"/>
        <v/>
      </c>
      <c r="L8" s="66" t="str">
        <f t="shared" si="4"/>
        <v/>
      </c>
      <c r="M8" s="56"/>
      <c r="N8" s="55"/>
      <c r="O8" s="39"/>
      <c r="P8" s="41"/>
      <c r="Q8" s="90"/>
      <c r="R8" s="91"/>
      <c r="S8" s="103">
        <f t="shared" si="0"/>
        <v>0</v>
      </c>
      <c r="T8" s="13" t="e">
        <f>IF($R$1="男子",入力方法!#REF!,入力方法!#REF!)</f>
        <v>#REF!</v>
      </c>
    </row>
    <row r="9" spans="1:20" ht="26.1" customHeight="1">
      <c r="A9" s="10">
        <v>4</v>
      </c>
      <c r="B9" s="39"/>
      <c r="C9" s="39"/>
      <c r="D9" s="39"/>
      <c r="E9" s="40"/>
      <c r="F9" s="77"/>
      <c r="G9" s="39"/>
      <c r="H9" s="80"/>
      <c r="I9" s="54" t="str">
        <f t="shared" si="1"/>
        <v/>
      </c>
      <c r="J9" s="54" t="str">
        <f t="shared" si="2"/>
        <v/>
      </c>
      <c r="K9" s="65" t="str">
        <f t="shared" si="3"/>
        <v/>
      </c>
      <c r="L9" s="66" t="str">
        <f t="shared" si="4"/>
        <v/>
      </c>
      <c r="M9" s="56"/>
      <c r="N9" s="55"/>
      <c r="O9" s="39"/>
      <c r="P9" s="41"/>
      <c r="Q9" s="90"/>
      <c r="R9" s="91"/>
      <c r="S9" s="103">
        <f t="shared" si="0"/>
        <v>0</v>
      </c>
      <c r="T9" s="13" t="e">
        <f>IF($R$1="男子",入力方法!#REF!,入力方法!#REF!)</f>
        <v>#REF!</v>
      </c>
    </row>
    <row r="10" spans="1:20" ht="26.1" customHeight="1">
      <c r="A10" s="10">
        <v>5</v>
      </c>
      <c r="B10" s="39"/>
      <c r="C10" s="39"/>
      <c r="D10" s="39"/>
      <c r="E10" s="40"/>
      <c r="F10" s="77"/>
      <c r="G10" s="39"/>
      <c r="H10" s="80"/>
      <c r="I10" s="54" t="str">
        <f t="shared" si="1"/>
        <v/>
      </c>
      <c r="J10" s="54" t="str">
        <f t="shared" si="2"/>
        <v/>
      </c>
      <c r="K10" s="65" t="str">
        <f t="shared" si="3"/>
        <v/>
      </c>
      <c r="L10" s="66" t="str">
        <f t="shared" si="4"/>
        <v/>
      </c>
      <c r="M10" s="56"/>
      <c r="N10" s="55"/>
      <c r="O10" s="39"/>
      <c r="P10" s="41"/>
      <c r="Q10" s="90"/>
      <c r="R10" s="91"/>
      <c r="S10" s="103">
        <f t="shared" si="0"/>
        <v>0</v>
      </c>
      <c r="T10" s="13" t="e">
        <f>IF($R$1="男子",入力方法!#REF!,入力方法!#REF!)</f>
        <v>#REF!</v>
      </c>
    </row>
    <row r="11" spans="1:20" ht="26.1" customHeight="1">
      <c r="A11" s="10">
        <v>6</v>
      </c>
      <c r="B11" s="39"/>
      <c r="C11" s="39"/>
      <c r="D11" s="39"/>
      <c r="E11" s="40"/>
      <c r="F11" s="77"/>
      <c r="G11" s="39"/>
      <c r="H11" s="80"/>
      <c r="I11" s="54" t="str">
        <f t="shared" si="1"/>
        <v/>
      </c>
      <c r="J11" s="54" t="str">
        <f t="shared" si="2"/>
        <v/>
      </c>
      <c r="K11" s="65" t="str">
        <f t="shared" si="3"/>
        <v/>
      </c>
      <c r="L11" s="66" t="str">
        <f t="shared" si="4"/>
        <v/>
      </c>
      <c r="M11" s="56"/>
      <c r="N11" s="55"/>
      <c r="O11" s="39"/>
      <c r="P11" s="41"/>
      <c r="Q11" s="90"/>
      <c r="R11" s="91"/>
      <c r="S11" s="103">
        <f t="shared" si="0"/>
        <v>0</v>
      </c>
      <c r="T11" s="13" t="e">
        <f>IF($R$1="男子",入力方法!#REF!,入力方法!#REF!)</f>
        <v>#REF!</v>
      </c>
    </row>
    <row r="12" spans="1:20" ht="26.1" customHeight="1">
      <c r="A12" s="10">
        <v>7</v>
      </c>
      <c r="B12" s="39"/>
      <c r="C12" s="39"/>
      <c r="D12" s="39"/>
      <c r="E12" s="40"/>
      <c r="F12" s="77"/>
      <c r="G12" s="39"/>
      <c r="H12" s="80"/>
      <c r="I12" s="54" t="str">
        <f t="shared" si="1"/>
        <v/>
      </c>
      <c r="J12" s="54" t="str">
        <f t="shared" si="2"/>
        <v/>
      </c>
      <c r="K12" s="65" t="str">
        <f t="shared" si="3"/>
        <v/>
      </c>
      <c r="L12" s="66" t="str">
        <f t="shared" si="4"/>
        <v/>
      </c>
      <c r="M12" s="56"/>
      <c r="N12" s="55"/>
      <c r="O12" s="39"/>
      <c r="P12" s="41"/>
      <c r="Q12" s="90"/>
      <c r="R12" s="91"/>
      <c r="S12" s="103">
        <f t="shared" si="0"/>
        <v>0</v>
      </c>
      <c r="T12" s="13" t="e">
        <f>IF($R$1="男子",入力方法!#REF!,入力方法!#REF!)</f>
        <v>#REF!</v>
      </c>
    </row>
    <row r="13" spans="1:20" ht="26.1" customHeight="1">
      <c r="A13" s="10">
        <v>8</v>
      </c>
      <c r="B13" s="39"/>
      <c r="C13" s="39"/>
      <c r="D13" s="39"/>
      <c r="E13" s="40"/>
      <c r="F13" s="77"/>
      <c r="G13" s="39"/>
      <c r="H13" s="80"/>
      <c r="I13" s="54" t="str">
        <f t="shared" si="1"/>
        <v/>
      </c>
      <c r="J13" s="54" t="str">
        <f t="shared" si="2"/>
        <v/>
      </c>
      <c r="K13" s="65" t="str">
        <f t="shared" si="3"/>
        <v/>
      </c>
      <c r="L13" s="66" t="str">
        <f t="shared" si="4"/>
        <v/>
      </c>
      <c r="M13" s="56"/>
      <c r="N13" s="55"/>
      <c r="O13" s="39"/>
      <c r="P13" s="41"/>
      <c r="Q13" s="90"/>
      <c r="R13" s="91"/>
      <c r="S13" s="103">
        <f t="shared" si="0"/>
        <v>0</v>
      </c>
      <c r="T13" s="13" t="e">
        <f>IF($R$1="男子",入力方法!#REF!,入力方法!#REF!)</f>
        <v>#REF!</v>
      </c>
    </row>
    <row r="14" spans="1:20" ht="26.1" customHeight="1">
      <c r="A14" s="10">
        <v>9</v>
      </c>
      <c r="B14" s="39"/>
      <c r="C14" s="39"/>
      <c r="D14" s="39"/>
      <c r="E14" s="40"/>
      <c r="F14" s="77"/>
      <c r="G14" s="39"/>
      <c r="H14" s="80"/>
      <c r="I14" s="54" t="str">
        <f t="shared" si="1"/>
        <v/>
      </c>
      <c r="J14" s="54" t="str">
        <f t="shared" si="2"/>
        <v/>
      </c>
      <c r="K14" s="65" t="str">
        <f t="shared" si="3"/>
        <v/>
      </c>
      <c r="L14" s="66" t="str">
        <f t="shared" si="4"/>
        <v/>
      </c>
      <c r="M14" s="56"/>
      <c r="N14" s="55"/>
      <c r="O14" s="39"/>
      <c r="P14" s="41"/>
      <c r="Q14" s="90"/>
      <c r="R14" s="91"/>
      <c r="S14" s="103">
        <f t="shared" si="0"/>
        <v>0</v>
      </c>
      <c r="T14" s="13" t="e">
        <f>IF($R$1="男子",入力方法!#REF!,入力方法!#REF!)</f>
        <v>#REF!</v>
      </c>
    </row>
    <row r="15" spans="1:20" ht="26.1" customHeight="1">
      <c r="A15" s="10">
        <v>10</v>
      </c>
      <c r="B15" s="39"/>
      <c r="C15" s="39"/>
      <c r="D15" s="39"/>
      <c r="E15" s="40"/>
      <c r="F15" s="77"/>
      <c r="G15" s="39"/>
      <c r="H15" s="80"/>
      <c r="I15" s="54" t="str">
        <f t="shared" si="1"/>
        <v/>
      </c>
      <c r="J15" s="54" t="str">
        <f t="shared" si="2"/>
        <v/>
      </c>
      <c r="K15" s="65" t="str">
        <f t="shared" si="3"/>
        <v/>
      </c>
      <c r="L15" s="66" t="str">
        <f t="shared" si="4"/>
        <v/>
      </c>
      <c r="M15" s="56"/>
      <c r="N15" s="55"/>
      <c r="O15" s="39"/>
      <c r="P15" s="41"/>
      <c r="Q15" s="90"/>
      <c r="R15" s="91"/>
      <c r="S15" s="103">
        <f t="shared" si="0"/>
        <v>0</v>
      </c>
      <c r="T15" s="9" t="e">
        <f>IF($R$1="男子",入力方法!#REF!,入力方法!#REF!)</f>
        <v>#REF!</v>
      </c>
    </row>
    <row r="16" spans="1:20" ht="26.1" customHeight="1">
      <c r="A16" s="10">
        <v>11</v>
      </c>
      <c r="B16" s="39"/>
      <c r="C16" s="39"/>
      <c r="D16" s="39"/>
      <c r="E16" s="40"/>
      <c r="F16" s="77"/>
      <c r="G16" s="39"/>
      <c r="H16" s="80"/>
      <c r="I16" s="54" t="str">
        <f t="shared" si="1"/>
        <v/>
      </c>
      <c r="J16" s="54" t="str">
        <f t="shared" si="2"/>
        <v/>
      </c>
      <c r="K16" s="65" t="str">
        <f t="shared" si="3"/>
        <v/>
      </c>
      <c r="L16" s="66" t="str">
        <f t="shared" si="4"/>
        <v/>
      </c>
      <c r="M16" s="56"/>
      <c r="N16" s="55"/>
      <c r="O16" s="39"/>
      <c r="P16" s="41"/>
      <c r="Q16" s="90"/>
      <c r="R16" s="91"/>
      <c r="S16" s="103">
        <f t="shared" si="0"/>
        <v>0</v>
      </c>
      <c r="T16" s="9" t="e">
        <f>IF($R$1="男子",入力方法!#REF!,入力方法!#REF!)</f>
        <v>#REF!</v>
      </c>
    </row>
    <row r="17" spans="1:20" ht="26.1" customHeight="1">
      <c r="A17" s="10">
        <v>12</v>
      </c>
      <c r="B17" s="39"/>
      <c r="C17" s="39"/>
      <c r="D17" s="39"/>
      <c r="E17" s="40"/>
      <c r="F17" s="77"/>
      <c r="G17" s="39"/>
      <c r="H17" s="80"/>
      <c r="I17" s="54" t="str">
        <f t="shared" si="1"/>
        <v/>
      </c>
      <c r="J17" s="54" t="str">
        <f t="shared" si="2"/>
        <v/>
      </c>
      <c r="K17" s="65" t="str">
        <f t="shared" si="3"/>
        <v/>
      </c>
      <c r="L17" s="66" t="str">
        <f t="shared" si="4"/>
        <v/>
      </c>
      <c r="M17" s="56"/>
      <c r="N17" s="55"/>
      <c r="O17" s="39"/>
      <c r="P17" s="41"/>
      <c r="Q17" s="90"/>
      <c r="R17" s="91"/>
      <c r="S17" s="103">
        <f t="shared" si="0"/>
        <v>0</v>
      </c>
      <c r="T17" s="9" t="e">
        <f>IF($R$1="男子",入力方法!#REF!,入力方法!#REF!)</f>
        <v>#REF!</v>
      </c>
    </row>
    <row r="18" spans="1:20" ht="26.1" customHeight="1">
      <c r="A18" s="10">
        <v>13</v>
      </c>
      <c r="B18" s="9"/>
      <c r="C18" s="39"/>
      <c r="D18" s="39"/>
      <c r="E18" s="40"/>
      <c r="F18" s="77"/>
      <c r="G18" s="39"/>
      <c r="H18" s="80"/>
      <c r="I18" s="54" t="str">
        <f t="shared" si="1"/>
        <v/>
      </c>
      <c r="J18" s="54" t="str">
        <f t="shared" si="2"/>
        <v/>
      </c>
      <c r="K18" s="65" t="str">
        <f t="shared" si="3"/>
        <v/>
      </c>
      <c r="L18" s="66" t="str">
        <f t="shared" si="4"/>
        <v/>
      </c>
      <c r="M18" s="56"/>
      <c r="N18" s="55"/>
      <c r="O18" s="39"/>
      <c r="P18" s="41"/>
      <c r="Q18" s="90"/>
      <c r="R18" s="91"/>
      <c r="S18" s="103">
        <f t="shared" si="0"/>
        <v>0</v>
      </c>
      <c r="T18" s="9" t="e">
        <f>IF($R$1="男子",入力方法!#REF!,入力方法!#REF!)</f>
        <v>#REF!</v>
      </c>
    </row>
    <row r="19" spans="1:20" ht="26.1" customHeight="1">
      <c r="A19" s="10">
        <v>14</v>
      </c>
      <c r="B19" s="9"/>
      <c r="C19" s="39"/>
      <c r="D19" s="39"/>
      <c r="E19" s="40"/>
      <c r="F19" s="77"/>
      <c r="G19" s="39"/>
      <c r="H19" s="80"/>
      <c r="I19" s="54" t="str">
        <f t="shared" si="1"/>
        <v/>
      </c>
      <c r="J19" s="54" t="str">
        <f t="shared" si="2"/>
        <v/>
      </c>
      <c r="K19" s="65" t="str">
        <f t="shared" si="3"/>
        <v/>
      </c>
      <c r="L19" s="66" t="str">
        <f t="shared" si="4"/>
        <v/>
      </c>
      <c r="M19" s="56"/>
      <c r="N19" s="55"/>
      <c r="O19" s="39"/>
      <c r="P19" s="41"/>
      <c r="Q19" s="90"/>
      <c r="R19" s="91"/>
      <c r="S19" s="103">
        <f t="shared" si="0"/>
        <v>0</v>
      </c>
      <c r="T19" s="9" t="e">
        <f>IF($R$1="男子",入力方法!#REF!,入力方法!#REF!)</f>
        <v>#REF!</v>
      </c>
    </row>
    <row r="20" spans="1:20" ht="26.1" customHeight="1">
      <c r="A20" s="10">
        <v>15</v>
      </c>
      <c r="B20" s="9"/>
      <c r="C20" s="39"/>
      <c r="D20" s="39"/>
      <c r="E20" s="40"/>
      <c r="F20" s="77"/>
      <c r="G20" s="39"/>
      <c r="H20" s="80"/>
      <c r="I20" s="54" t="str">
        <f t="shared" si="1"/>
        <v/>
      </c>
      <c r="J20" s="54" t="str">
        <f t="shared" si="2"/>
        <v/>
      </c>
      <c r="K20" s="65" t="str">
        <f t="shared" si="3"/>
        <v/>
      </c>
      <c r="L20" s="66" t="str">
        <f t="shared" si="4"/>
        <v/>
      </c>
      <c r="M20" s="56"/>
      <c r="N20" s="55"/>
      <c r="O20" s="39"/>
      <c r="P20" s="41"/>
      <c r="Q20" s="90"/>
      <c r="R20" s="91"/>
      <c r="S20" s="103">
        <f t="shared" si="0"/>
        <v>0</v>
      </c>
      <c r="T20" s="49" t="e">
        <f>IF($R$1="男子",入力方法!#REF!,入力方法!#REF!)</f>
        <v>#REF!</v>
      </c>
    </row>
    <row r="21" spans="1:20" ht="26.1" customHeight="1">
      <c r="A21" s="10">
        <v>16</v>
      </c>
      <c r="B21" s="9"/>
      <c r="C21" s="39"/>
      <c r="D21" s="39"/>
      <c r="E21" s="40"/>
      <c r="F21" s="77"/>
      <c r="G21" s="39"/>
      <c r="H21" s="80"/>
      <c r="I21" s="54" t="str">
        <f t="shared" si="1"/>
        <v/>
      </c>
      <c r="J21" s="54" t="str">
        <f t="shared" si="2"/>
        <v/>
      </c>
      <c r="K21" s="65" t="str">
        <f t="shared" si="3"/>
        <v/>
      </c>
      <c r="L21" s="66" t="str">
        <f t="shared" si="4"/>
        <v/>
      </c>
      <c r="M21" s="56"/>
      <c r="N21" s="55"/>
      <c r="O21" s="9"/>
      <c r="P21" s="43"/>
      <c r="Q21" s="90"/>
      <c r="R21" s="91"/>
      <c r="S21" s="103">
        <f t="shared" si="0"/>
        <v>0</v>
      </c>
      <c r="T21" s="9" t="e">
        <f>IF($R$1="男子",入力方法!#REF!,入力方法!#REF!)</f>
        <v>#REF!</v>
      </c>
    </row>
    <row r="22" spans="1:20" ht="26.1" customHeight="1">
      <c r="A22" s="10">
        <v>17</v>
      </c>
      <c r="B22" s="9"/>
      <c r="C22" s="39"/>
      <c r="D22" s="39"/>
      <c r="E22" s="40"/>
      <c r="F22" s="77"/>
      <c r="G22" s="39"/>
      <c r="H22" s="80"/>
      <c r="I22" s="54" t="str">
        <f t="shared" si="1"/>
        <v/>
      </c>
      <c r="J22" s="54" t="str">
        <f t="shared" si="2"/>
        <v/>
      </c>
      <c r="K22" s="65" t="str">
        <f t="shared" si="3"/>
        <v/>
      </c>
      <c r="L22" s="66" t="str">
        <f t="shared" si="4"/>
        <v/>
      </c>
      <c r="M22" s="56"/>
      <c r="N22" s="55"/>
      <c r="O22" s="9"/>
      <c r="P22" s="43"/>
      <c r="Q22" s="90"/>
      <c r="R22" s="91"/>
      <c r="S22" s="103">
        <f t="shared" si="0"/>
        <v>0</v>
      </c>
      <c r="T22" s="9" t="e">
        <f>IF($R$1="男子",入力方法!#REF!,入力方法!#REF!)</f>
        <v>#REF!</v>
      </c>
    </row>
    <row r="23" spans="1:20" ht="26.1" customHeight="1">
      <c r="A23" s="10">
        <v>18</v>
      </c>
      <c r="B23" s="9"/>
      <c r="C23" s="39"/>
      <c r="D23" s="39"/>
      <c r="E23" s="40"/>
      <c r="F23" s="77"/>
      <c r="G23" s="39"/>
      <c r="H23" s="80"/>
      <c r="I23" s="54" t="str">
        <f t="shared" si="1"/>
        <v/>
      </c>
      <c r="J23" s="54" t="str">
        <f t="shared" si="2"/>
        <v/>
      </c>
      <c r="K23" s="65" t="str">
        <f t="shared" si="3"/>
        <v/>
      </c>
      <c r="L23" s="66" t="str">
        <f t="shared" si="4"/>
        <v/>
      </c>
      <c r="M23" s="56"/>
      <c r="N23" s="55"/>
      <c r="O23" s="9"/>
      <c r="P23" s="43"/>
      <c r="Q23" s="90"/>
      <c r="R23" s="91"/>
      <c r="S23" s="103">
        <f t="shared" si="0"/>
        <v>0</v>
      </c>
      <c r="T23" s="9" t="e">
        <f>IF($R$1="男子",入力方法!#REF!,入力方法!#REF!)</f>
        <v>#REF!</v>
      </c>
    </row>
    <row r="24" spans="1:20" ht="26.1" customHeight="1">
      <c r="A24" s="10">
        <v>19</v>
      </c>
      <c r="B24" s="9"/>
      <c r="C24" s="39"/>
      <c r="D24" s="39"/>
      <c r="E24" s="40"/>
      <c r="F24" s="77"/>
      <c r="G24" s="39"/>
      <c r="H24" s="80"/>
      <c r="I24" s="54" t="str">
        <f t="shared" si="1"/>
        <v/>
      </c>
      <c r="J24" s="54" t="str">
        <f t="shared" si="2"/>
        <v/>
      </c>
      <c r="K24" s="65" t="str">
        <f t="shared" si="3"/>
        <v/>
      </c>
      <c r="L24" s="66" t="str">
        <f t="shared" si="4"/>
        <v/>
      </c>
      <c r="M24" s="56"/>
      <c r="N24" s="55"/>
      <c r="O24" s="9"/>
      <c r="P24" s="43"/>
      <c r="Q24" s="90"/>
      <c r="R24" s="91"/>
      <c r="S24" s="103">
        <f t="shared" si="0"/>
        <v>0</v>
      </c>
      <c r="T24" s="9" t="e">
        <f>IF($R$1="男子",入力方法!#REF!,入力方法!#REF!)</f>
        <v>#REF!</v>
      </c>
    </row>
    <row r="25" spans="1:20" ht="26.1" customHeight="1">
      <c r="A25" s="10">
        <v>20</v>
      </c>
      <c r="B25" s="9"/>
      <c r="C25" s="39"/>
      <c r="D25" s="39"/>
      <c r="E25" s="40"/>
      <c r="F25" s="77"/>
      <c r="G25" s="39"/>
      <c r="H25" s="80"/>
      <c r="I25" s="54" t="str">
        <f t="shared" si="1"/>
        <v/>
      </c>
      <c r="J25" s="54" t="str">
        <f t="shared" si="2"/>
        <v/>
      </c>
      <c r="K25" s="65" t="str">
        <f t="shared" si="3"/>
        <v/>
      </c>
      <c r="L25" s="66" t="str">
        <f t="shared" si="4"/>
        <v/>
      </c>
      <c r="M25" s="56"/>
      <c r="N25" s="55"/>
      <c r="O25" s="9"/>
      <c r="P25" s="43"/>
      <c r="Q25" s="90"/>
      <c r="R25" s="91"/>
      <c r="S25" s="103">
        <f t="shared" si="0"/>
        <v>0</v>
      </c>
      <c r="T25" s="9" t="e">
        <f>IF($R$1="男子",入力方法!#REF!,入力方法!#REF!)</f>
        <v>#REF!</v>
      </c>
    </row>
    <row r="26" spans="1:20" ht="26.1" customHeight="1">
      <c r="A26" s="10">
        <v>21</v>
      </c>
      <c r="B26" s="9"/>
      <c r="C26" s="39"/>
      <c r="D26" s="39"/>
      <c r="E26" s="40"/>
      <c r="F26" s="77"/>
      <c r="G26" s="39"/>
      <c r="H26" s="80"/>
      <c r="I26" s="54" t="str">
        <f t="shared" si="1"/>
        <v/>
      </c>
      <c r="J26" s="54" t="str">
        <f t="shared" si="2"/>
        <v/>
      </c>
      <c r="K26" s="65" t="str">
        <f t="shared" si="3"/>
        <v/>
      </c>
      <c r="L26" s="66" t="str">
        <f t="shared" si="4"/>
        <v/>
      </c>
      <c r="M26" s="56"/>
      <c r="N26" s="55"/>
      <c r="O26" s="9"/>
      <c r="P26" s="43"/>
      <c r="Q26" s="90"/>
      <c r="R26" s="91"/>
      <c r="S26" s="103">
        <f t="shared" si="0"/>
        <v>0</v>
      </c>
      <c r="T26" s="9" t="e">
        <f>IF($R$1="男子",入力方法!#REF!,入力方法!#REF!)</f>
        <v>#REF!</v>
      </c>
    </row>
    <row r="27" spans="1:20" ht="26.1" customHeight="1">
      <c r="A27" s="10">
        <v>22</v>
      </c>
      <c r="B27" s="9"/>
      <c r="C27" s="39"/>
      <c r="D27" s="39"/>
      <c r="E27" s="40"/>
      <c r="F27" s="77"/>
      <c r="G27" s="39"/>
      <c r="H27" s="80"/>
      <c r="I27" s="54" t="str">
        <f t="shared" si="1"/>
        <v/>
      </c>
      <c r="J27" s="54" t="str">
        <f t="shared" si="2"/>
        <v/>
      </c>
      <c r="K27" s="65" t="str">
        <f t="shared" si="3"/>
        <v/>
      </c>
      <c r="L27" s="66" t="str">
        <f t="shared" si="4"/>
        <v/>
      </c>
      <c r="M27" s="56"/>
      <c r="N27" s="55"/>
      <c r="O27" s="9"/>
      <c r="P27" s="43"/>
      <c r="Q27" s="90"/>
      <c r="R27" s="91"/>
      <c r="S27" s="108">
        <f t="shared" si="0"/>
        <v>0</v>
      </c>
      <c r="T27" s="9" t="e">
        <f>IF($R$1="男子",入力方法!#REF!,入力方法!#REF!)</f>
        <v>#REF!</v>
      </c>
    </row>
    <row r="28" spans="1:20" ht="26.1" customHeight="1">
      <c r="A28" s="10">
        <v>23</v>
      </c>
      <c r="B28" s="9"/>
      <c r="C28" s="39"/>
      <c r="D28" s="39"/>
      <c r="E28" s="40"/>
      <c r="F28" s="77"/>
      <c r="G28" s="39"/>
      <c r="H28" s="80"/>
      <c r="I28" s="54" t="str">
        <f t="shared" si="1"/>
        <v/>
      </c>
      <c r="J28" s="54" t="str">
        <f t="shared" si="2"/>
        <v/>
      </c>
      <c r="K28" s="65" t="str">
        <f t="shared" si="3"/>
        <v/>
      </c>
      <c r="L28" s="66" t="str">
        <f t="shared" si="4"/>
        <v/>
      </c>
      <c r="M28" s="56"/>
      <c r="N28" s="55"/>
      <c r="O28" s="9"/>
      <c r="P28" s="43"/>
      <c r="Q28" s="90"/>
      <c r="R28" s="91"/>
      <c r="S28" s="108">
        <f t="shared" si="0"/>
        <v>0</v>
      </c>
      <c r="T28" s="9" t="e">
        <f>IF($R$1="男子",入力方法!#REF!,入力方法!#REF!)</f>
        <v>#REF!</v>
      </c>
    </row>
    <row r="29" spans="1:20" ht="26.1" customHeight="1">
      <c r="A29" s="10">
        <v>24</v>
      </c>
      <c r="B29" s="9"/>
      <c r="C29" s="39"/>
      <c r="D29" s="39"/>
      <c r="E29" s="40"/>
      <c r="F29" s="77"/>
      <c r="G29" s="39"/>
      <c r="H29" s="80"/>
      <c r="I29" s="54" t="str">
        <f t="shared" si="1"/>
        <v/>
      </c>
      <c r="J29" s="54" t="str">
        <f t="shared" si="2"/>
        <v/>
      </c>
      <c r="K29" s="65" t="str">
        <f t="shared" si="3"/>
        <v/>
      </c>
      <c r="L29" s="66" t="str">
        <f t="shared" si="4"/>
        <v/>
      </c>
      <c r="M29" s="56"/>
      <c r="N29" s="55"/>
      <c r="O29" s="9"/>
      <c r="P29" s="43"/>
      <c r="Q29" s="90"/>
      <c r="R29" s="91"/>
      <c r="S29" s="108">
        <f t="shared" si="0"/>
        <v>0</v>
      </c>
      <c r="T29" s="9" t="e">
        <f>IF($R$1="男子",入力方法!#REF!,入力方法!#REF!)</f>
        <v>#REF!</v>
      </c>
    </row>
    <row r="30" spans="1:20" ht="26.1" customHeight="1">
      <c r="A30" s="10">
        <v>25</v>
      </c>
      <c r="B30" s="9"/>
      <c r="C30" s="39"/>
      <c r="D30" s="39"/>
      <c r="E30" s="40"/>
      <c r="F30" s="77"/>
      <c r="G30" s="39"/>
      <c r="H30" s="80"/>
      <c r="I30" s="54" t="str">
        <f t="shared" si="1"/>
        <v/>
      </c>
      <c r="J30" s="54" t="str">
        <f t="shared" si="2"/>
        <v/>
      </c>
      <c r="K30" s="65" t="str">
        <f t="shared" si="3"/>
        <v/>
      </c>
      <c r="L30" s="66" t="str">
        <f t="shared" si="4"/>
        <v/>
      </c>
      <c r="M30" s="56"/>
      <c r="N30" s="55"/>
      <c r="O30" s="9"/>
      <c r="P30" s="43"/>
      <c r="Q30" s="90"/>
      <c r="R30" s="91"/>
      <c r="S30" s="108">
        <f t="shared" si="0"/>
        <v>0</v>
      </c>
      <c r="T30" s="9" t="e">
        <f>IF($R$1="男子",入力方法!#REF!,入力方法!#REF!)</f>
        <v>#REF!</v>
      </c>
    </row>
    <row r="31" spans="1:20" ht="26.1" customHeight="1">
      <c r="A31" s="10">
        <v>26</v>
      </c>
      <c r="B31" s="9"/>
      <c r="C31" s="39"/>
      <c r="D31" s="39"/>
      <c r="E31" s="40"/>
      <c r="F31" s="77"/>
      <c r="G31" s="39"/>
      <c r="H31" s="80"/>
      <c r="I31" s="54" t="str">
        <f t="shared" si="1"/>
        <v/>
      </c>
      <c r="J31" s="54" t="str">
        <f t="shared" si="2"/>
        <v/>
      </c>
      <c r="K31" s="65" t="str">
        <f t="shared" si="3"/>
        <v/>
      </c>
      <c r="L31" s="66" t="str">
        <f t="shared" si="4"/>
        <v/>
      </c>
      <c r="M31" s="56"/>
      <c r="N31" s="55"/>
      <c r="O31" s="9"/>
      <c r="P31" s="43"/>
      <c r="Q31" s="90"/>
      <c r="R31" s="91"/>
      <c r="S31" s="108">
        <f t="shared" si="0"/>
        <v>0</v>
      </c>
      <c r="T31" s="9" t="e">
        <f>IF($R$1="男子",入力方法!#REF!,入力方法!#REF!)</f>
        <v>#REF!</v>
      </c>
    </row>
    <row r="32" spans="1:20" ht="26.1" customHeight="1">
      <c r="A32" s="10">
        <v>27</v>
      </c>
      <c r="B32" s="9"/>
      <c r="C32" s="39"/>
      <c r="D32" s="39"/>
      <c r="E32" s="40"/>
      <c r="F32" s="77"/>
      <c r="G32" s="39"/>
      <c r="H32" s="80"/>
      <c r="I32" s="54" t="str">
        <f t="shared" si="1"/>
        <v/>
      </c>
      <c r="J32" s="54" t="str">
        <f t="shared" si="2"/>
        <v/>
      </c>
      <c r="K32" s="65" t="str">
        <f t="shared" si="3"/>
        <v/>
      </c>
      <c r="L32" s="66" t="str">
        <f t="shared" si="4"/>
        <v/>
      </c>
      <c r="M32" s="56"/>
      <c r="N32" s="55"/>
      <c r="O32" s="9"/>
      <c r="P32" s="43"/>
      <c r="Q32" s="90"/>
      <c r="R32" s="91"/>
      <c r="S32" s="108">
        <f t="shared" si="0"/>
        <v>0</v>
      </c>
    </row>
    <row r="33" spans="1:19" ht="26.1" customHeight="1">
      <c r="A33" s="10">
        <v>28</v>
      </c>
      <c r="B33" s="9"/>
      <c r="C33" s="39"/>
      <c r="D33" s="39"/>
      <c r="E33" s="40"/>
      <c r="F33" s="77"/>
      <c r="G33" s="39"/>
      <c r="H33" s="80"/>
      <c r="I33" s="54" t="str">
        <f t="shared" si="1"/>
        <v/>
      </c>
      <c r="J33" s="54" t="str">
        <f t="shared" si="2"/>
        <v/>
      </c>
      <c r="K33" s="65" t="str">
        <f t="shared" si="3"/>
        <v/>
      </c>
      <c r="L33" s="66" t="str">
        <f t="shared" si="4"/>
        <v/>
      </c>
      <c r="M33" s="56"/>
      <c r="N33" s="55"/>
      <c r="O33" s="9"/>
      <c r="P33" s="43"/>
      <c r="Q33" s="90"/>
      <c r="R33" s="91"/>
      <c r="S33" s="108">
        <f t="shared" si="0"/>
        <v>0</v>
      </c>
    </row>
    <row r="34" spans="1:19" ht="26.1" customHeight="1">
      <c r="A34" s="10">
        <v>29</v>
      </c>
      <c r="B34" s="9"/>
      <c r="C34" s="39"/>
      <c r="D34" s="39"/>
      <c r="E34" s="40"/>
      <c r="F34" s="77"/>
      <c r="G34" s="39"/>
      <c r="H34" s="80"/>
      <c r="I34" s="54" t="str">
        <f t="shared" si="1"/>
        <v/>
      </c>
      <c r="J34" s="54" t="str">
        <f t="shared" si="2"/>
        <v/>
      </c>
      <c r="K34" s="65" t="str">
        <f t="shared" si="3"/>
        <v/>
      </c>
      <c r="L34" s="66" t="str">
        <f t="shared" si="4"/>
        <v/>
      </c>
      <c r="M34" s="56"/>
      <c r="N34" s="55"/>
      <c r="O34" s="9"/>
      <c r="P34" s="43"/>
      <c r="Q34" s="90"/>
      <c r="R34" s="91"/>
      <c r="S34" s="108">
        <f t="shared" si="0"/>
        <v>0</v>
      </c>
    </row>
    <row r="35" spans="1:19" ht="26.1" customHeight="1" thickBot="1">
      <c r="A35" s="15">
        <v>30</v>
      </c>
      <c r="B35" s="16"/>
      <c r="C35" s="71"/>
      <c r="D35" s="71"/>
      <c r="E35" s="75"/>
      <c r="F35" s="78"/>
      <c r="G35" s="71"/>
      <c r="H35" s="81"/>
      <c r="I35" s="60" t="str">
        <f t="shared" si="1"/>
        <v/>
      </c>
      <c r="J35" s="60" t="str">
        <f t="shared" si="2"/>
        <v/>
      </c>
      <c r="K35" s="67" t="str">
        <f t="shared" si="3"/>
        <v/>
      </c>
      <c r="L35" s="68" t="str">
        <f t="shared" si="4"/>
        <v/>
      </c>
      <c r="M35" s="111"/>
      <c r="N35" s="99"/>
      <c r="O35" s="16"/>
      <c r="P35" s="44"/>
      <c r="Q35" s="92"/>
      <c r="R35" s="93"/>
      <c r="S35" s="109">
        <f t="shared" si="0"/>
        <v>0</v>
      </c>
    </row>
    <row r="36" spans="1:19" ht="15" customHeight="1">
      <c r="J36" s="20"/>
      <c r="K36" s="20"/>
      <c r="L36" s="20"/>
      <c r="M36" s="20"/>
      <c r="N36" s="20"/>
      <c r="O36" s="20"/>
      <c r="P36" s="20"/>
      <c r="Q36" s="20"/>
      <c r="R36" s="20"/>
      <c r="S36" s="8"/>
    </row>
    <row r="37" spans="1:19" s="20" customFormat="1" ht="15.6" customHeight="1">
      <c r="A37" s="20" t="s">
        <v>8</v>
      </c>
      <c r="C37" s="72"/>
      <c r="D37" s="72"/>
      <c r="E37" s="72"/>
      <c r="F37" s="72"/>
      <c r="G37" s="72"/>
      <c r="H37" s="72"/>
      <c r="M37" s="27" t="s">
        <v>148</v>
      </c>
      <c r="N37" s="20" t="s">
        <v>137</v>
      </c>
      <c r="P37" s="20" t="s">
        <v>90</v>
      </c>
      <c r="Q37" s="50">
        <f>O37*1100</f>
        <v>0</v>
      </c>
      <c r="R37" s="28" t="s">
        <v>10</v>
      </c>
    </row>
    <row r="38" spans="1:19" s="20" customFormat="1" ht="15.6" customHeight="1">
      <c r="A38" s="20" t="s">
        <v>9</v>
      </c>
      <c r="C38" s="72"/>
      <c r="D38" s="72"/>
      <c r="E38" s="72"/>
      <c r="F38" s="72"/>
      <c r="G38" s="72"/>
      <c r="H38" s="72"/>
      <c r="M38" s="27"/>
      <c r="Q38" s="51"/>
      <c r="R38" s="28"/>
    </row>
    <row r="39" spans="1:19" s="20" customFormat="1" ht="15.6" customHeight="1">
      <c r="A39" s="20" t="s">
        <v>70</v>
      </c>
      <c r="C39" s="72"/>
      <c r="D39" s="72"/>
      <c r="E39" s="72"/>
      <c r="F39" s="72"/>
      <c r="G39" s="72"/>
      <c r="H39" s="72"/>
      <c r="M39" s="27" t="s">
        <v>149</v>
      </c>
      <c r="N39" s="20" t="s">
        <v>138</v>
      </c>
      <c r="P39" s="20" t="s">
        <v>90</v>
      </c>
      <c r="Q39" s="50">
        <f>O39*600</f>
        <v>0</v>
      </c>
      <c r="R39" s="28" t="s">
        <v>10</v>
      </c>
    </row>
    <row r="40" spans="1:19" s="20" customFormat="1" ht="15.6" customHeight="1">
      <c r="A40" s="20" t="s">
        <v>51</v>
      </c>
      <c r="C40" s="72"/>
      <c r="D40" s="72"/>
      <c r="E40" s="72"/>
      <c r="F40" s="72"/>
      <c r="G40" s="72"/>
      <c r="H40" s="72"/>
      <c r="M40" s="27"/>
      <c r="P40" s="27"/>
      <c r="Q40" s="51"/>
      <c r="R40" s="28"/>
    </row>
    <row r="41" spans="1:19" s="20" customFormat="1" ht="15.6" customHeight="1">
      <c r="A41" s="20" t="s">
        <v>24</v>
      </c>
      <c r="C41" s="72"/>
      <c r="D41" s="72"/>
      <c r="E41" s="72"/>
      <c r="F41" s="72"/>
      <c r="G41" s="72"/>
      <c r="H41" s="72"/>
      <c r="M41" s="27" t="s">
        <v>142</v>
      </c>
      <c r="N41" s="20" t="s">
        <v>139</v>
      </c>
      <c r="P41" s="20" t="s">
        <v>141</v>
      </c>
      <c r="Q41" s="50">
        <f>O41*4100</f>
        <v>0</v>
      </c>
      <c r="R41" s="28" t="s">
        <v>10</v>
      </c>
    </row>
    <row r="42" spans="1:19" s="20" customFormat="1" ht="15.6" customHeight="1">
      <c r="C42" s="72"/>
      <c r="D42" s="72"/>
      <c r="E42" s="72"/>
      <c r="F42" s="72"/>
      <c r="G42" s="72"/>
      <c r="H42" s="72"/>
      <c r="M42" s="27"/>
      <c r="Q42" s="51"/>
      <c r="R42" s="28"/>
    </row>
    <row r="43" spans="1:19" s="20" customFormat="1" ht="15.6" customHeight="1">
      <c r="A43" s="27" t="s">
        <v>27</v>
      </c>
      <c r="B43" s="20" t="s">
        <v>17</v>
      </c>
      <c r="C43" s="72"/>
      <c r="D43" s="72"/>
      <c r="E43" s="72"/>
      <c r="F43" s="72"/>
      <c r="G43" s="72"/>
      <c r="H43" s="72"/>
      <c r="M43" s="27" t="s">
        <v>143</v>
      </c>
      <c r="N43" s="20" t="s">
        <v>140</v>
      </c>
      <c r="P43" s="20" t="s">
        <v>141</v>
      </c>
      <c r="Q43" s="50">
        <f>O43*2100</f>
        <v>0</v>
      </c>
      <c r="R43" s="28" t="s">
        <v>10</v>
      </c>
      <c r="S43" s="110"/>
    </row>
    <row r="44" spans="1:19" s="20" customFormat="1" ht="15.6" customHeight="1">
      <c r="A44" s="27"/>
      <c r="B44" s="28" t="s">
        <v>25</v>
      </c>
      <c r="C44" s="72"/>
      <c r="D44" s="72"/>
      <c r="E44" s="72"/>
      <c r="F44" s="72"/>
      <c r="G44" s="72"/>
      <c r="M44" s="27"/>
      <c r="S44" s="110"/>
    </row>
    <row r="45" spans="1:19" s="20" customFormat="1" ht="15.6" customHeight="1">
      <c r="B45" s="20" t="s">
        <v>26</v>
      </c>
      <c r="C45" s="72"/>
      <c r="D45" s="72"/>
      <c r="E45" s="72"/>
      <c r="F45" s="72"/>
      <c r="G45" s="72"/>
      <c r="M45" s="27" t="s">
        <v>146</v>
      </c>
      <c r="N45" s="20" t="s">
        <v>140</v>
      </c>
      <c r="P45" s="20" t="s">
        <v>90</v>
      </c>
      <c r="Q45" s="50">
        <f>O45*2100</f>
        <v>0</v>
      </c>
      <c r="R45" s="28" t="s">
        <v>10</v>
      </c>
      <c r="S45" s="110"/>
    </row>
    <row r="46" spans="1:19" ht="15.6" customHeight="1">
      <c r="A46" s="20"/>
      <c r="B46" s="20"/>
      <c r="C46" s="72"/>
      <c r="D46" s="72"/>
      <c r="E46" s="72"/>
      <c r="F46" s="72"/>
      <c r="G46" s="72"/>
      <c r="H46" s="72"/>
      <c r="I46" s="20"/>
      <c r="J46" s="20"/>
      <c r="K46" s="20"/>
      <c r="L46" s="20"/>
      <c r="M46" s="27"/>
      <c r="N46" s="20"/>
      <c r="O46" s="20"/>
      <c r="P46" s="20"/>
      <c r="Q46" s="51"/>
      <c r="R46" s="28"/>
    </row>
    <row r="47" spans="1:19" ht="15.6" customHeight="1">
      <c r="B47" s="29" t="s">
        <v>12</v>
      </c>
      <c r="C47" s="73"/>
      <c r="D47" s="73"/>
      <c r="E47" s="73"/>
      <c r="F47" s="73"/>
      <c r="G47" s="73"/>
      <c r="H47" s="73"/>
      <c r="I47" s="20"/>
      <c r="K47" s="20"/>
      <c r="L47" s="20"/>
      <c r="M47" s="27" t="s">
        <v>147</v>
      </c>
      <c r="N47" s="20" t="s">
        <v>137</v>
      </c>
      <c r="O47" s="20"/>
      <c r="P47" s="20" t="s">
        <v>90</v>
      </c>
      <c r="Q47" s="50">
        <f>O47*1100</f>
        <v>0</v>
      </c>
      <c r="R47" s="28" t="s">
        <v>10</v>
      </c>
    </row>
    <row r="48" spans="1:19" ht="15.6" customHeight="1">
      <c r="B48" s="30" t="s">
        <v>13</v>
      </c>
      <c r="C48" s="73"/>
      <c r="D48" s="73"/>
      <c r="E48" s="73"/>
      <c r="F48" s="73"/>
      <c r="G48" s="73"/>
      <c r="H48" s="73"/>
      <c r="I48" s="20"/>
      <c r="J48" s="20"/>
      <c r="K48" s="20"/>
      <c r="L48" s="20"/>
      <c r="M48" s="20"/>
      <c r="N48" s="20"/>
      <c r="O48" s="20"/>
      <c r="P48" s="27"/>
      <c r="Q48" s="51"/>
      <c r="R48" s="28"/>
    </row>
    <row r="49" spans="2:18" ht="15.6" customHeight="1">
      <c r="B49" s="29" t="s">
        <v>28</v>
      </c>
      <c r="C49" s="73">
        <f>参加申込書!C49</f>
        <v>0</v>
      </c>
      <c r="D49" s="73"/>
      <c r="E49" s="73"/>
      <c r="F49" s="73"/>
      <c r="G49" s="73"/>
      <c r="H49" s="73"/>
      <c r="I49" s="29"/>
      <c r="J49" s="29"/>
      <c r="K49" s="29"/>
      <c r="L49" s="29"/>
      <c r="N49" s="29"/>
      <c r="O49" s="29"/>
      <c r="P49" s="29" t="s">
        <v>144</v>
      </c>
      <c r="Q49" s="50">
        <f>SUM(Q36:Q48)</f>
        <v>0</v>
      </c>
      <c r="R49" s="28" t="s">
        <v>10</v>
      </c>
    </row>
    <row r="50" spans="2:18" ht="15.6" customHeight="1">
      <c r="B50" s="31"/>
      <c r="C50" s="74">
        <f>参加申込書!C50</f>
        <v>0</v>
      </c>
      <c r="D50" s="74"/>
      <c r="E50" s="74"/>
      <c r="F50" s="74"/>
      <c r="G50" s="73"/>
      <c r="H50" s="73"/>
      <c r="I50" s="29"/>
      <c r="J50" s="29"/>
      <c r="K50" s="29"/>
      <c r="L50" s="29"/>
      <c r="N50" s="29"/>
      <c r="O50" s="29"/>
      <c r="P50" s="29"/>
    </row>
    <row r="51" spans="2:18" ht="15.6" customHeight="1">
      <c r="B51" s="31" t="s">
        <v>145</v>
      </c>
      <c r="C51" s="74">
        <f>参加申込書!C51</f>
        <v>0</v>
      </c>
      <c r="D51" s="74"/>
      <c r="E51" s="74"/>
      <c r="F51" s="74"/>
      <c r="G51" s="73"/>
      <c r="H51" s="73"/>
      <c r="I51" s="29"/>
      <c r="J51" s="29" t="s">
        <v>15</v>
      </c>
      <c r="K51" s="29"/>
      <c r="L51" s="29"/>
      <c r="M51" s="29"/>
      <c r="N51" s="29"/>
      <c r="O51" s="29"/>
      <c r="P51" s="29"/>
    </row>
    <row r="52" spans="2:18" ht="15.6" customHeight="1">
      <c r="B52" s="31" t="s">
        <v>14</v>
      </c>
      <c r="C52" s="74">
        <f>参加申込書!C52</f>
        <v>0</v>
      </c>
      <c r="D52" s="74"/>
      <c r="E52" s="74"/>
      <c r="F52" s="74"/>
      <c r="G52" s="73"/>
      <c r="H52" s="73"/>
      <c r="I52" s="29"/>
      <c r="J52" s="29"/>
      <c r="K52" s="29"/>
      <c r="L52" s="29"/>
      <c r="M52" s="29"/>
      <c r="N52" s="29"/>
      <c r="O52" s="29"/>
      <c r="P52" s="29"/>
    </row>
    <row r="53" spans="2:18" ht="15.6" customHeight="1">
      <c r="B53" s="31" t="s">
        <v>16</v>
      </c>
      <c r="C53" s="74">
        <f>参加申込書!C53</f>
        <v>0</v>
      </c>
      <c r="D53" s="74"/>
      <c r="E53" s="74"/>
      <c r="F53" s="74"/>
      <c r="G53" s="73"/>
      <c r="H53" s="73"/>
      <c r="I53" s="29"/>
      <c r="J53" s="29"/>
      <c r="K53" s="29"/>
      <c r="L53" s="29"/>
      <c r="M53" s="29"/>
      <c r="N53" s="29"/>
      <c r="O53" s="29"/>
      <c r="P53" s="29"/>
    </row>
    <row r="54" spans="2:18" ht="15.6" customHeight="1">
      <c r="G54" s="73"/>
      <c r="H54" s="73"/>
      <c r="I54" s="29"/>
      <c r="J54" s="29"/>
      <c r="K54" s="29"/>
      <c r="L54" s="29"/>
      <c r="M54" s="29"/>
      <c r="N54" s="31"/>
      <c r="O54" s="31"/>
      <c r="P54" s="31"/>
      <c r="Q54" s="32"/>
      <c r="R54" s="32"/>
    </row>
  </sheetData>
  <mergeCells count="5">
    <mergeCell ref="F4:H4"/>
    <mergeCell ref="O4:R4"/>
    <mergeCell ref="D2:H2"/>
    <mergeCell ref="D1:N1"/>
    <mergeCell ref="O2:R2"/>
  </mergeCells>
  <phoneticPr fontId="2"/>
  <dataValidations count="1">
    <dataValidation type="list" allowBlank="1" showInputMessage="1" showErrorMessage="1" sqref="N5" xr:uid="{A888D855-D1C8-4819-895C-2F0D689EDD8E}">
      <formula1>#REF!</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D9D8BA7-9C74-444C-89A6-8ECB2087B07B}">
          <x14:formula1>
            <xm:f>入力方法!$V$2:$V$3</xm:f>
          </x14:formula1>
          <xm:sqref>R1:S1</xm:sqref>
        </x14:dataValidation>
        <x14:dataValidation type="list" allowBlank="1" showInputMessage="1" showErrorMessage="1" xr:uid="{042FFE24-873A-44C1-93C2-6E5155E8B10E}">
          <x14:formula1>
            <xm:f>入力方法!$W$2:$W$53</xm:f>
          </x14:formula1>
          <xm:sqref>N6:N35</xm:sqref>
        </x14:dataValidation>
        <x14:dataValidation type="list" allowBlank="1" showInputMessage="1" showErrorMessage="1" xr:uid="{994B9B18-A35B-4A85-95FC-1235EDC57BBE}">
          <x14:formula1>
            <xm:f>入力方法!$U$2:$U$6</xm:f>
          </x14:formula1>
          <xm:sqref>M6:M35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4"/>
  <sheetViews>
    <sheetView showZeros="0" zoomScaleNormal="100" workbookViewId="0"/>
  </sheetViews>
  <sheetFormatPr defaultColWidth="9.140625" defaultRowHeight="12"/>
  <cols>
    <col min="1" max="1" width="3.140625" style="8" customWidth="1"/>
    <col min="2" max="2" width="8.140625" style="8" customWidth="1"/>
    <col min="3" max="3" width="22.140625" style="70" customWidth="1"/>
    <col min="4" max="4" width="21.85546875" style="70" customWidth="1"/>
    <col min="5" max="5" width="4.7109375" style="70" customWidth="1"/>
    <col min="6" max="6" width="7.42578125" style="70" customWidth="1"/>
    <col min="7" max="8" width="4.5703125" style="70" customWidth="1"/>
    <col min="9" max="9" width="6.85546875" style="8" customWidth="1"/>
    <col min="10" max="10" width="5.5703125" style="8" customWidth="1"/>
    <col min="11" max="11" width="0.28515625" style="8" hidden="1" customWidth="1"/>
    <col min="12" max="12" width="19.140625" style="8" hidden="1" customWidth="1"/>
    <col min="13" max="13" width="5.7109375" style="8" customWidth="1"/>
    <col min="14" max="14" width="28.7109375" style="8" customWidth="1"/>
    <col min="15" max="15" width="9.140625" style="8"/>
    <col min="16" max="16" width="7.5703125" style="8" bestFit="1" customWidth="1"/>
    <col min="17" max="17" width="22" style="8" customWidth="1"/>
    <col min="18" max="18" width="10.7109375" style="8" customWidth="1"/>
    <col min="19" max="19" width="6.7109375" style="105" customWidth="1"/>
    <col min="20" max="20" width="13.28515625" style="8" hidden="1" customWidth="1"/>
    <col min="22" max="16384" width="9.140625" style="8"/>
  </cols>
  <sheetData>
    <row r="1" spans="1:20" ht="21">
      <c r="A1" s="21" t="s">
        <v>88</v>
      </c>
      <c r="B1" s="21"/>
      <c r="C1" s="69"/>
      <c r="D1" s="121" t="str">
        <f>入力方法!$G$1</f>
        <v>第３回　大島鎌吉記念陸上競技大会</v>
      </c>
      <c r="E1" s="121"/>
      <c r="F1" s="121"/>
      <c r="G1" s="121"/>
      <c r="H1" s="121"/>
      <c r="I1" s="122"/>
      <c r="J1" s="122"/>
      <c r="K1" s="122"/>
      <c r="L1" s="122"/>
      <c r="M1" s="122"/>
      <c r="N1" s="122"/>
      <c r="O1" s="46" t="s">
        <v>87</v>
      </c>
      <c r="P1" s="46"/>
      <c r="Q1" s="46"/>
      <c r="R1" s="22" t="s">
        <v>66</v>
      </c>
      <c r="S1" s="104" t="s">
        <v>69</v>
      </c>
    </row>
    <row r="2" spans="1:20" ht="30" customHeight="1" thickBot="1">
      <c r="A2" s="23" t="s">
        <v>18</v>
      </c>
      <c r="D2" s="120">
        <f>参加申込書!D2</f>
        <v>0</v>
      </c>
      <c r="E2" s="120"/>
      <c r="F2" s="120"/>
      <c r="G2" s="120"/>
      <c r="H2" s="120"/>
      <c r="I2" s="33" t="s">
        <v>65</v>
      </c>
      <c r="J2" s="33"/>
      <c r="K2" s="24"/>
      <c r="L2" s="24"/>
      <c r="M2" s="24"/>
      <c r="N2" s="23"/>
      <c r="O2" s="123">
        <f>参加申込書!O2</f>
        <v>0</v>
      </c>
      <c r="P2" s="123"/>
      <c r="Q2" s="123"/>
      <c r="R2" s="123"/>
    </row>
    <row r="3" spans="1:20" ht="15.6" customHeight="1" thickTop="1" thickBot="1">
      <c r="A3" s="23"/>
      <c r="D3" s="87" t="s">
        <v>89</v>
      </c>
      <c r="E3" s="84"/>
      <c r="F3" s="84"/>
      <c r="G3" s="84"/>
      <c r="H3" s="84"/>
      <c r="I3" s="33"/>
      <c r="J3" s="33"/>
      <c r="K3" s="24"/>
      <c r="L3" s="24"/>
      <c r="M3" s="24"/>
      <c r="N3" s="23"/>
      <c r="O3" s="85"/>
      <c r="P3" s="85"/>
      <c r="Q3" s="85"/>
      <c r="R3" s="85"/>
    </row>
    <row r="4" spans="1:20" ht="15.75" customHeight="1" thickBot="1">
      <c r="A4" s="29"/>
      <c r="F4" s="118" t="s">
        <v>3</v>
      </c>
      <c r="G4" s="119"/>
      <c r="H4" s="119"/>
      <c r="I4" s="25" t="s">
        <v>31</v>
      </c>
      <c r="J4" s="47"/>
      <c r="K4" s="47"/>
      <c r="L4" s="47"/>
      <c r="M4" s="48"/>
      <c r="N4" s="48"/>
      <c r="O4" s="118" t="s">
        <v>23</v>
      </c>
      <c r="P4" s="119"/>
      <c r="Q4" s="119"/>
      <c r="R4" s="124"/>
      <c r="S4" s="106"/>
      <c r="T4" s="42" t="s">
        <v>57</v>
      </c>
    </row>
    <row r="5" spans="1:20" s="26" customFormat="1" ht="26.1" customHeight="1" thickBot="1">
      <c r="A5" s="1"/>
      <c r="B5" s="2" t="s">
        <v>0</v>
      </c>
      <c r="C5" s="2" t="s">
        <v>1</v>
      </c>
      <c r="D5" s="2" t="s">
        <v>49</v>
      </c>
      <c r="E5" s="3" t="s">
        <v>2</v>
      </c>
      <c r="F5" s="1" t="s">
        <v>7</v>
      </c>
      <c r="G5" s="2" t="s">
        <v>21</v>
      </c>
      <c r="H5" s="17" t="s">
        <v>22</v>
      </c>
      <c r="I5" s="4" t="s">
        <v>32</v>
      </c>
      <c r="J5" s="45" t="s">
        <v>68</v>
      </c>
      <c r="K5" s="1" t="s">
        <v>18</v>
      </c>
      <c r="L5" s="18" t="s">
        <v>65</v>
      </c>
      <c r="M5" s="2" t="s">
        <v>5</v>
      </c>
      <c r="N5" s="18" t="s">
        <v>4</v>
      </c>
      <c r="O5" s="2" t="s">
        <v>6</v>
      </c>
      <c r="P5" s="2" t="s">
        <v>19</v>
      </c>
      <c r="Q5" s="2" t="s">
        <v>11</v>
      </c>
      <c r="R5" s="17" t="s">
        <v>20</v>
      </c>
      <c r="S5" s="107"/>
      <c r="T5" s="14" t="e">
        <f>IF($R$1="男子",入力方法!#REF!,入力方法!#REF!)</f>
        <v>#REF!</v>
      </c>
    </row>
    <row r="6" spans="1:20" ht="26.1" customHeight="1">
      <c r="A6" s="5">
        <v>1</v>
      </c>
      <c r="B6" s="36"/>
      <c r="C6" s="36"/>
      <c r="D6" s="36"/>
      <c r="E6" s="37"/>
      <c r="F6" s="76"/>
      <c r="G6" s="36"/>
      <c r="H6" s="79"/>
      <c r="I6" s="53" t="str">
        <f>IF(C6="","","石川")</f>
        <v/>
      </c>
      <c r="J6" s="53" t="str">
        <f>IF(C6="","",$R$1)</f>
        <v/>
      </c>
      <c r="K6" s="61" t="str">
        <f>IF(C6="","",$D$2)</f>
        <v/>
      </c>
      <c r="L6" s="62" t="str">
        <f>IF(C6="","",$O$2)</f>
        <v/>
      </c>
      <c r="M6" s="56"/>
      <c r="N6" s="55"/>
      <c r="O6" s="36"/>
      <c r="P6" s="38"/>
      <c r="Q6" s="88"/>
      <c r="R6" s="89"/>
      <c r="S6" s="102">
        <f t="shared" ref="S6:S35" si="0">_xlfn.XLOOKUP(N6,W:W,X:X,0,0)</f>
        <v>0</v>
      </c>
      <c r="T6" s="13" t="e">
        <f>IF($R$1="男子",入力方法!#REF!,入力方法!#REF!)</f>
        <v>#REF!</v>
      </c>
    </row>
    <row r="7" spans="1:20" ht="26.1" customHeight="1">
      <c r="A7" s="10">
        <v>2</v>
      </c>
      <c r="B7" s="39"/>
      <c r="C7" s="39"/>
      <c r="D7" s="39"/>
      <c r="E7" s="40"/>
      <c r="F7" s="77"/>
      <c r="G7" s="39"/>
      <c r="H7" s="80"/>
      <c r="I7" s="54" t="str">
        <f t="shared" ref="I7:I35" si="1">IF(C7="","","石川")</f>
        <v/>
      </c>
      <c r="J7" s="54" t="str">
        <f t="shared" ref="J7:J35" si="2">IF(C7="","",$R$1)</f>
        <v/>
      </c>
      <c r="K7" s="63" t="str">
        <f t="shared" ref="K7:K35" si="3">IF(C7="","",$D$2)</f>
        <v/>
      </c>
      <c r="L7" s="64" t="str">
        <f t="shared" ref="L7:L35" si="4">IF(C7="","",$O$2)</f>
        <v/>
      </c>
      <c r="M7" s="56"/>
      <c r="N7" s="55"/>
      <c r="O7" s="39"/>
      <c r="P7" s="41"/>
      <c r="Q7" s="90"/>
      <c r="R7" s="91"/>
      <c r="S7" s="103">
        <f t="shared" si="0"/>
        <v>0</v>
      </c>
      <c r="T7" s="13" t="e">
        <f>IF($R$1="男子",入力方法!#REF!,入力方法!#REF!)</f>
        <v>#REF!</v>
      </c>
    </row>
    <row r="8" spans="1:20" ht="26.1" customHeight="1">
      <c r="A8" s="10">
        <v>3</v>
      </c>
      <c r="B8" s="39"/>
      <c r="C8" s="39"/>
      <c r="D8" s="39"/>
      <c r="E8" s="40"/>
      <c r="F8" s="77"/>
      <c r="G8" s="39"/>
      <c r="H8" s="80"/>
      <c r="I8" s="54" t="str">
        <f t="shared" si="1"/>
        <v/>
      </c>
      <c r="J8" s="54" t="str">
        <f t="shared" si="2"/>
        <v/>
      </c>
      <c r="K8" s="65" t="str">
        <f t="shared" si="3"/>
        <v/>
      </c>
      <c r="L8" s="66" t="str">
        <f t="shared" si="4"/>
        <v/>
      </c>
      <c r="M8" s="56"/>
      <c r="N8" s="55"/>
      <c r="O8" s="39"/>
      <c r="P8" s="41"/>
      <c r="Q8" s="90"/>
      <c r="R8" s="91"/>
      <c r="S8" s="103">
        <f t="shared" si="0"/>
        <v>0</v>
      </c>
      <c r="T8" s="13" t="e">
        <f>IF($R$1="男子",入力方法!#REF!,入力方法!#REF!)</f>
        <v>#REF!</v>
      </c>
    </row>
    <row r="9" spans="1:20" ht="26.1" customHeight="1">
      <c r="A9" s="10">
        <v>4</v>
      </c>
      <c r="B9" s="39"/>
      <c r="C9" s="39"/>
      <c r="D9" s="39"/>
      <c r="E9" s="40"/>
      <c r="F9" s="77"/>
      <c r="G9" s="39"/>
      <c r="H9" s="80"/>
      <c r="I9" s="54" t="str">
        <f t="shared" si="1"/>
        <v/>
      </c>
      <c r="J9" s="54" t="str">
        <f t="shared" si="2"/>
        <v/>
      </c>
      <c r="K9" s="65" t="str">
        <f t="shared" si="3"/>
        <v/>
      </c>
      <c r="L9" s="66" t="str">
        <f t="shared" si="4"/>
        <v/>
      </c>
      <c r="M9" s="56"/>
      <c r="N9" s="55"/>
      <c r="O9" s="39"/>
      <c r="P9" s="41"/>
      <c r="Q9" s="90"/>
      <c r="R9" s="91"/>
      <c r="S9" s="103">
        <f t="shared" si="0"/>
        <v>0</v>
      </c>
      <c r="T9" s="13" t="e">
        <f>IF($R$1="男子",入力方法!#REF!,入力方法!#REF!)</f>
        <v>#REF!</v>
      </c>
    </row>
    <row r="10" spans="1:20" ht="26.1" customHeight="1">
      <c r="A10" s="10">
        <v>5</v>
      </c>
      <c r="B10" s="39"/>
      <c r="C10" s="39"/>
      <c r="D10" s="39"/>
      <c r="E10" s="40"/>
      <c r="F10" s="77"/>
      <c r="G10" s="39"/>
      <c r="H10" s="80"/>
      <c r="I10" s="54" t="str">
        <f t="shared" si="1"/>
        <v/>
      </c>
      <c r="J10" s="54" t="str">
        <f t="shared" si="2"/>
        <v/>
      </c>
      <c r="K10" s="65" t="str">
        <f t="shared" si="3"/>
        <v/>
      </c>
      <c r="L10" s="66" t="str">
        <f t="shared" si="4"/>
        <v/>
      </c>
      <c r="M10" s="56"/>
      <c r="N10" s="55"/>
      <c r="O10" s="39"/>
      <c r="P10" s="41"/>
      <c r="Q10" s="90"/>
      <c r="R10" s="91"/>
      <c r="S10" s="103">
        <f t="shared" si="0"/>
        <v>0</v>
      </c>
      <c r="T10" s="13" t="e">
        <f>IF($R$1="男子",入力方法!#REF!,入力方法!#REF!)</f>
        <v>#REF!</v>
      </c>
    </row>
    <row r="11" spans="1:20" ht="26.1" customHeight="1">
      <c r="A11" s="10">
        <v>6</v>
      </c>
      <c r="B11" s="39"/>
      <c r="C11" s="39"/>
      <c r="D11" s="39"/>
      <c r="E11" s="40"/>
      <c r="F11" s="77"/>
      <c r="G11" s="39"/>
      <c r="H11" s="80"/>
      <c r="I11" s="54" t="str">
        <f t="shared" si="1"/>
        <v/>
      </c>
      <c r="J11" s="54" t="str">
        <f t="shared" si="2"/>
        <v/>
      </c>
      <c r="K11" s="65" t="str">
        <f t="shared" si="3"/>
        <v/>
      </c>
      <c r="L11" s="66" t="str">
        <f t="shared" si="4"/>
        <v/>
      </c>
      <c r="M11" s="56"/>
      <c r="N11" s="55"/>
      <c r="O11" s="39"/>
      <c r="P11" s="41"/>
      <c r="Q11" s="90"/>
      <c r="R11" s="91"/>
      <c r="S11" s="103">
        <f t="shared" si="0"/>
        <v>0</v>
      </c>
      <c r="T11" s="13" t="e">
        <f>IF($R$1="男子",入力方法!#REF!,入力方法!#REF!)</f>
        <v>#REF!</v>
      </c>
    </row>
    <row r="12" spans="1:20" ht="26.1" customHeight="1">
      <c r="A12" s="10">
        <v>7</v>
      </c>
      <c r="B12" s="39"/>
      <c r="C12" s="39"/>
      <c r="D12" s="39"/>
      <c r="E12" s="40"/>
      <c r="F12" s="77"/>
      <c r="G12" s="39"/>
      <c r="H12" s="80"/>
      <c r="I12" s="54" t="str">
        <f t="shared" si="1"/>
        <v/>
      </c>
      <c r="J12" s="54" t="str">
        <f t="shared" si="2"/>
        <v/>
      </c>
      <c r="K12" s="65" t="str">
        <f t="shared" si="3"/>
        <v/>
      </c>
      <c r="L12" s="66" t="str">
        <f t="shared" si="4"/>
        <v/>
      </c>
      <c r="M12" s="56"/>
      <c r="N12" s="55"/>
      <c r="O12" s="39"/>
      <c r="P12" s="41"/>
      <c r="Q12" s="90"/>
      <c r="R12" s="91"/>
      <c r="S12" s="103">
        <f t="shared" si="0"/>
        <v>0</v>
      </c>
      <c r="T12" s="13" t="e">
        <f>IF($R$1="男子",入力方法!#REF!,入力方法!#REF!)</f>
        <v>#REF!</v>
      </c>
    </row>
    <row r="13" spans="1:20" ht="26.1" customHeight="1">
      <c r="A13" s="10">
        <v>8</v>
      </c>
      <c r="B13" s="39"/>
      <c r="C13" s="39"/>
      <c r="D13" s="39"/>
      <c r="E13" s="40"/>
      <c r="F13" s="77"/>
      <c r="G13" s="39"/>
      <c r="H13" s="80"/>
      <c r="I13" s="54" t="str">
        <f t="shared" si="1"/>
        <v/>
      </c>
      <c r="J13" s="54" t="str">
        <f t="shared" si="2"/>
        <v/>
      </c>
      <c r="K13" s="65" t="str">
        <f t="shared" si="3"/>
        <v/>
      </c>
      <c r="L13" s="66" t="str">
        <f t="shared" si="4"/>
        <v/>
      </c>
      <c r="M13" s="56"/>
      <c r="N13" s="55"/>
      <c r="O13" s="39"/>
      <c r="P13" s="41"/>
      <c r="Q13" s="90"/>
      <c r="R13" s="91"/>
      <c r="S13" s="103">
        <f t="shared" si="0"/>
        <v>0</v>
      </c>
      <c r="T13" s="13" t="e">
        <f>IF($R$1="男子",入力方法!#REF!,入力方法!#REF!)</f>
        <v>#REF!</v>
      </c>
    </row>
    <row r="14" spans="1:20" ht="26.1" customHeight="1">
      <c r="A14" s="10">
        <v>9</v>
      </c>
      <c r="B14" s="39"/>
      <c r="C14" s="39"/>
      <c r="D14" s="39"/>
      <c r="E14" s="40"/>
      <c r="F14" s="77"/>
      <c r="G14" s="39"/>
      <c r="H14" s="80"/>
      <c r="I14" s="54" t="str">
        <f t="shared" si="1"/>
        <v/>
      </c>
      <c r="J14" s="54" t="str">
        <f t="shared" si="2"/>
        <v/>
      </c>
      <c r="K14" s="65" t="str">
        <f t="shared" si="3"/>
        <v/>
      </c>
      <c r="L14" s="66" t="str">
        <f t="shared" si="4"/>
        <v/>
      </c>
      <c r="M14" s="56"/>
      <c r="N14" s="55"/>
      <c r="O14" s="39"/>
      <c r="P14" s="41"/>
      <c r="Q14" s="90"/>
      <c r="R14" s="91"/>
      <c r="S14" s="103">
        <f t="shared" si="0"/>
        <v>0</v>
      </c>
      <c r="T14" s="13" t="e">
        <f>IF($R$1="男子",入力方法!#REF!,入力方法!#REF!)</f>
        <v>#REF!</v>
      </c>
    </row>
    <row r="15" spans="1:20" ht="26.1" customHeight="1">
      <c r="A15" s="10">
        <v>10</v>
      </c>
      <c r="B15" s="39"/>
      <c r="C15" s="39"/>
      <c r="D15" s="39"/>
      <c r="E15" s="40"/>
      <c r="F15" s="77"/>
      <c r="G15" s="39"/>
      <c r="H15" s="80"/>
      <c r="I15" s="54" t="str">
        <f t="shared" si="1"/>
        <v/>
      </c>
      <c r="J15" s="54" t="str">
        <f t="shared" si="2"/>
        <v/>
      </c>
      <c r="K15" s="65" t="str">
        <f t="shared" si="3"/>
        <v/>
      </c>
      <c r="L15" s="66" t="str">
        <f t="shared" si="4"/>
        <v/>
      </c>
      <c r="M15" s="56"/>
      <c r="N15" s="55"/>
      <c r="O15" s="39"/>
      <c r="P15" s="41"/>
      <c r="Q15" s="90"/>
      <c r="R15" s="91"/>
      <c r="S15" s="103">
        <f t="shared" si="0"/>
        <v>0</v>
      </c>
      <c r="T15" s="9" t="e">
        <f>IF($R$1="男子",入力方法!#REF!,入力方法!#REF!)</f>
        <v>#REF!</v>
      </c>
    </row>
    <row r="16" spans="1:20" ht="26.1" customHeight="1">
      <c r="A16" s="10">
        <v>11</v>
      </c>
      <c r="B16" s="39"/>
      <c r="C16" s="39"/>
      <c r="D16" s="39"/>
      <c r="E16" s="40"/>
      <c r="F16" s="77"/>
      <c r="G16" s="39"/>
      <c r="H16" s="80"/>
      <c r="I16" s="54" t="str">
        <f t="shared" si="1"/>
        <v/>
      </c>
      <c r="J16" s="54" t="str">
        <f t="shared" si="2"/>
        <v/>
      </c>
      <c r="K16" s="65" t="str">
        <f t="shared" si="3"/>
        <v/>
      </c>
      <c r="L16" s="66" t="str">
        <f t="shared" si="4"/>
        <v/>
      </c>
      <c r="M16" s="56"/>
      <c r="N16" s="55"/>
      <c r="O16" s="39"/>
      <c r="P16" s="41"/>
      <c r="Q16" s="90"/>
      <c r="R16" s="91"/>
      <c r="S16" s="103">
        <f t="shared" si="0"/>
        <v>0</v>
      </c>
      <c r="T16" s="9" t="e">
        <f>IF($R$1="男子",入力方法!#REF!,入力方法!#REF!)</f>
        <v>#REF!</v>
      </c>
    </row>
    <row r="17" spans="1:20" ht="26.1" customHeight="1">
      <c r="A17" s="10">
        <v>12</v>
      </c>
      <c r="B17" s="39"/>
      <c r="C17" s="39"/>
      <c r="D17" s="39"/>
      <c r="E17" s="40"/>
      <c r="F17" s="77"/>
      <c r="G17" s="39"/>
      <c r="H17" s="80"/>
      <c r="I17" s="54" t="str">
        <f t="shared" si="1"/>
        <v/>
      </c>
      <c r="J17" s="54" t="str">
        <f t="shared" si="2"/>
        <v/>
      </c>
      <c r="K17" s="65" t="str">
        <f t="shared" si="3"/>
        <v/>
      </c>
      <c r="L17" s="66" t="str">
        <f t="shared" si="4"/>
        <v/>
      </c>
      <c r="M17" s="56"/>
      <c r="N17" s="55"/>
      <c r="O17" s="39"/>
      <c r="P17" s="41"/>
      <c r="Q17" s="90"/>
      <c r="R17" s="91"/>
      <c r="S17" s="103">
        <f t="shared" si="0"/>
        <v>0</v>
      </c>
      <c r="T17" s="9" t="e">
        <f>IF($R$1="男子",入力方法!#REF!,入力方法!#REF!)</f>
        <v>#REF!</v>
      </c>
    </row>
    <row r="18" spans="1:20" ht="26.1" customHeight="1">
      <c r="A18" s="10">
        <v>13</v>
      </c>
      <c r="B18" s="9"/>
      <c r="C18" s="39"/>
      <c r="D18" s="39"/>
      <c r="E18" s="40"/>
      <c r="F18" s="77"/>
      <c r="G18" s="39"/>
      <c r="H18" s="80"/>
      <c r="I18" s="54" t="str">
        <f t="shared" si="1"/>
        <v/>
      </c>
      <c r="J18" s="54" t="str">
        <f t="shared" si="2"/>
        <v/>
      </c>
      <c r="K18" s="65" t="str">
        <f t="shared" si="3"/>
        <v/>
      </c>
      <c r="L18" s="66" t="str">
        <f t="shared" si="4"/>
        <v/>
      </c>
      <c r="M18" s="56"/>
      <c r="N18" s="55"/>
      <c r="O18" s="39"/>
      <c r="P18" s="41"/>
      <c r="Q18" s="90"/>
      <c r="R18" s="91"/>
      <c r="S18" s="103">
        <f t="shared" si="0"/>
        <v>0</v>
      </c>
      <c r="T18" s="9" t="e">
        <f>IF($R$1="男子",入力方法!#REF!,入力方法!#REF!)</f>
        <v>#REF!</v>
      </c>
    </row>
    <row r="19" spans="1:20" ht="26.1" customHeight="1">
      <c r="A19" s="10">
        <v>14</v>
      </c>
      <c r="B19" s="9"/>
      <c r="C19" s="39"/>
      <c r="D19" s="39"/>
      <c r="E19" s="40"/>
      <c r="F19" s="77"/>
      <c r="G19" s="39"/>
      <c r="H19" s="80"/>
      <c r="I19" s="54" t="str">
        <f t="shared" si="1"/>
        <v/>
      </c>
      <c r="J19" s="54" t="str">
        <f t="shared" si="2"/>
        <v/>
      </c>
      <c r="K19" s="65" t="str">
        <f t="shared" si="3"/>
        <v/>
      </c>
      <c r="L19" s="66" t="str">
        <f t="shared" si="4"/>
        <v/>
      </c>
      <c r="M19" s="56"/>
      <c r="N19" s="55"/>
      <c r="O19" s="39"/>
      <c r="P19" s="41"/>
      <c r="Q19" s="90"/>
      <c r="R19" s="91"/>
      <c r="S19" s="103">
        <f t="shared" si="0"/>
        <v>0</v>
      </c>
      <c r="T19" s="9" t="e">
        <f>IF($R$1="男子",入力方法!#REF!,入力方法!#REF!)</f>
        <v>#REF!</v>
      </c>
    </row>
    <row r="20" spans="1:20" ht="26.1" customHeight="1">
      <c r="A20" s="10">
        <v>15</v>
      </c>
      <c r="B20" s="9"/>
      <c r="C20" s="39"/>
      <c r="D20" s="39"/>
      <c r="E20" s="40"/>
      <c r="F20" s="77"/>
      <c r="G20" s="39"/>
      <c r="H20" s="80"/>
      <c r="I20" s="54" t="str">
        <f t="shared" si="1"/>
        <v/>
      </c>
      <c r="J20" s="54" t="str">
        <f t="shared" si="2"/>
        <v/>
      </c>
      <c r="K20" s="65" t="str">
        <f t="shared" si="3"/>
        <v/>
      </c>
      <c r="L20" s="66" t="str">
        <f t="shared" si="4"/>
        <v/>
      </c>
      <c r="M20" s="56"/>
      <c r="N20" s="55"/>
      <c r="O20" s="39"/>
      <c r="P20" s="41"/>
      <c r="Q20" s="90"/>
      <c r="R20" s="91"/>
      <c r="S20" s="103">
        <f t="shared" si="0"/>
        <v>0</v>
      </c>
      <c r="T20" s="49" t="e">
        <f>IF($R$1="男子",入力方法!#REF!,入力方法!#REF!)</f>
        <v>#REF!</v>
      </c>
    </row>
    <row r="21" spans="1:20" ht="26.1" customHeight="1">
      <c r="A21" s="10">
        <v>16</v>
      </c>
      <c r="B21" s="9"/>
      <c r="C21" s="39"/>
      <c r="D21" s="39"/>
      <c r="E21" s="40"/>
      <c r="F21" s="77"/>
      <c r="G21" s="39"/>
      <c r="H21" s="80"/>
      <c r="I21" s="54" t="str">
        <f t="shared" si="1"/>
        <v/>
      </c>
      <c r="J21" s="54" t="str">
        <f t="shared" si="2"/>
        <v/>
      </c>
      <c r="K21" s="65" t="str">
        <f t="shared" si="3"/>
        <v/>
      </c>
      <c r="L21" s="66" t="str">
        <f t="shared" si="4"/>
        <v/>
      </c>
      <c r="M21" s="56"/>
      <c r="N21" s="55"/>
      <c r="O21" s="9"/>
      <c r="P21" s="43"/>
      <c r="Q21" s="90"/>
      <c r="R21" s="91"/>
      <c r="S21" s="103">
        <f t="shared" si="0"/>
        <v>0</v>
      </c>
      <c r="T21" s="9" t="e">
        <f>IF($R$1="男子",入力方法!#REF!,入力方法!#REF!)</f>
        <v>#REF!</v>
      </c>
    </row>
    <row r="22" spans="1:20" ht="26.1" customHeight="1">
      <c r="A22" s="10">
        <v>17</v>
      </c>
      <c r="B22" s="9"/>
      <c r="C22" s="39"/>
      <c r="D22" s="39"/>
      <c r="E22" s="40"/>
      <c r="F22" s="77"/>
      <c r="G22" s="39"/>
      <c r="H22" s="80"/>
      <c r="I22" s="54" t="str">
        <f t="shared" si="1"/>
        <v/>
      </c>
      <c r="J22" s="54" t="str">
        <f t="shared" si="2"/>
        <v/>
      </c>
      <c r="K22" s="65" t="str">
        <f t="shared" si="3"/>
        <v/>
      </c>
      <c r="L22" s="66" t="str">
        <f t="shared" si="4"/>
        <v/>
      </c>
      <c r="M22" s="56"/>
      <c r="N22" s="55"/>
      <c r="O22" s="9"/>
      <c r="P22" s="43"/>
      <c r="Q22" s="90"/>
      <c r="R22" s="91"/>
      <c r="S22" s="103">
        <f t="shared" si="0"/>
        <v>0</v>
      </c>
      <c r="T22" s="9" t="e">
        <f>IF($R$1="男子",入力方法!#REF!,入力方法!#REF!)</f>
        <v>#REF!</v>
      </c>
    </row>
    <row r="23" spans="1:20" ht="26.1" customHeight="1">
      <c r="A23" s="10">
        <v>18</v>
      </c>
      <c r="B23" s="9"/>
      <c r="C23" s="39"/>
      <c r="D23" s="39"/>
      <c r="E23" s="40"/>
      <c r="F23" s="77"/>
      <c r="G23" s="39"/>
      <c r="H23" s="80"/>
      <c r="I23" s="54" t="str">
        <f t="shared" si="1"/>
        <v/>
      </c>
      <c r="J23" s="54" t="str">
        <f t="shared" si="2"/>
        <v/>
      </c>
      <c r="K23" s="65" t="str">
        <f t="shared" si="3"/>
        <v/>
      </c>
      <c r="L23" s="66" t="str">
        <f t="shared" si="4"/>
        <v/>
      </c>
      <c r="M23" s="56"/>
      <c r="N23" s="55"/>
      <c r="O23" s="9"/>
      <c r="P23" s="43"/>
      <c r="Q23" s="90"/>
      <c r="R23" s="91"/>
      <c r="S23" s="103">
        <f t="shared" si="0"/>
        <v>0</v>
      </c>
      <c r="T23" s="9" t="e">
        <f>IF($R$1="男子",入力方法!#REF!,入力方法!#REF!)</f>
        <v>#REF!</v>
      </c>
    </row>
    <row r="24" spans="1:20" ht="26.1" customHeight="1">
      <c r="A24" s="10">
        <v>19</v>
      </c>
      <c r="B24" s="9"/>
      <c r="C24" s="39"/>
      <c r="D24" s="39"/>
      <c r="E24" s="40"/>
      <c r="F24" s="77"/>
      <c r="G24" s="39"/>
      <c r="H24" s="80"/>
      <c r="I24" s="54" t="str">
        <f t="shared" si="1"/>
        <v/>
      </c>
      <c r="J24" s="54" t="str">
        <f t="shared" si="2"/>
        <v/>
      </c>
      <c r="K24" s="65" t="str">
        <f t="shared" si="3"/>
        <v/>
      </c>
      <c r="L24" s="66" t="str">
        <f t="shared" si="4"/>
        <v/>
      </c>
      <c r="M24" s="56"/>
      <c r="N24" s="55"/>
      <c r="O24" s="9"/>
      <c r="P24" s="43"/>
      <c r="Q24" s="90"/>
      <c r="R24" s="91"/>
      <c r="S24" s="103">
        <f t="shared" si="0"/>
        <v>0</v>
      </c>
      <c r="T24" s="9" t="e">
        <f>IF($R$1="男子",入力方法!#REF!,入力方法!#REF!)</f>
        <v>#REF!</v>
      </c>
    </row>
    <row r="25" spans="1:20" ht="26.1" customHeight="1">
      <c r="A25" s="10">
        <v>20</v>
      </c>
      <c r="B25" s="9"/>
      <c r="C25" s="39"/>
      <c r="D25" s="39"/>
      <c r="E25" s="40"/>
      <c r="F25" s="77"/>
      <c r="G25" s="39"/>
      <c r="H25" s="80"/>
      <c r="I25" s="54" t="str">
        <f t="shared" si="1"/>
        <v/>
      </c>
      <c r="J25" s="54" t="str">
        <f t="shared" si="2"/>
        <v/>
      </c>
      <c r="K25" s="65" t="str">
        <f t="shared" si="3"/>
        <v/>
      </c>
      <c r="L25" s="66" t="str">
        <f t="shared" si="4"/>
        <v/>
      </c>
      <c r="M25" s="56"/>
      <c r="N25" s="55"/>
      <c r="O25" s="9"/>
      <c r="P25" s="43"/>
      <c r="Q25" s="90"/>
      <c r="R25" s="91"/>
      <c r="S25" s="103">
        <f t="shared" si="0"/>
        <v>0</v>
      </c>
      <c r="T25" s="9" t="e">
        <f>IF($R$1="男子",入力方法!#REF!,入力方法!#REF!)</f>
        <v>#REF!</v>
      </c>
    </row>
    <row r="26" spans="1:20" ht="26.1" customHeight="1">
      <c r="A26" s="10">
        <v>21</v>
      </c>
      <c r="B26" s="9"/>
      <c r="C26" s="39"/>
      <c r="D26" s="39"/>
      <c r="E26" s="40"/>
      <c r="F26" s="77"/>
      <c r="G26" s="39"/>
      <c r="H26" s="80"/>
      <c r="I26" s="54" t="str">
        <f t="shared" si="1"/>
        <v/>
      </c>
      <c r="J26" s="54" t="str">
        <f t="shared" si="2"/>
        <v/>
      </c>
      <c r="K26" s="65" t="str">
        <f t="shared" si="3"/>
        <v/>
      </c>
      <c r="L26" s="66" t="str">
        <f t="shared" si="4"/>
        <v/>
      </c>
      <c r="M26" s="56"/>
      <c r="N26" s="55"/>
      <c r="O26" s="9"/>
      <c r="P26" s="43"/>
      <c r="Q26" s="90"/>
      <c r="R26" s="91"/>
      <c r="S26" s="103">
        <f t="shared" si="0"/>
        <v>0</v>
      </c>
      <c r="T26" s="9" t="e">
        <f>IF($R$1="男子",入力方法!#REF!,入力方法!#REF!)</f>
        <v>#REF!</v>
      </c>
    </row>
    <row r="27" spans="1:20" ht="26.1" customHeight="1">
      <c r="A27" s="10">
        <v>22</v>
      </c>
      <c r="B27" s="9"/>
      <c r="C27" s="39"/>
      <c r="D27" s="39"/>
      <c r="E27" s="40"/>
      <c r="F27" s="77"/>
      <c r="G27" s="39"/>
      <c r="H27" s="80"/>
      <c r="I27" s="54" t="str">
        <f t="shared" si="1"/>
        <v/>
      </c>
      <c r="J27" s="54" t="str">
        <f t="shared" si="2"/>
        <v/>
      </c>
      <c r="K27" s="65" t="str">
        <f t="shared" si="3"/>
        <v/>
      </c>
      <c r="L27" s="66" t="str">
        <f t="shared" si="4"/>
        <v/>
      </c>
      <c r="M27" s="56"/>
      <c r="N27" s="55"/>
      <c r="O27" s="9"/>
      <c r="P27" s="43"/>
      <c r="Q27" s="90"/>
      <c r="R27" s="91"/>
      <c r="S27" s="108">
        <f t="shared" si="0"/>
        <v>0</v>
      </c>
      <c r="T27" s="9" t="e">
        <f>IF($R$1="男子",入力方法!#REF!,入力方法!#REF!)</f>
        <v>#REF!</v>
      </c>
    </row>
    <row r="28" spans="1:20" ht="26.1" customHeight="1">
      <c r="A28" s="10">
        <v>23</v>
      </c>
      <c r="B28" s="9"/>
      <c r="C28" s="39"/>
      <c r="D28" s="39"/>
      <c r="E28" s="40"/>
      <c r="F28" s="77"/>
      <c r="G28" s="39"/>
      <c r="H28" s="80"/>
      <c r="I28" s="54" t="str">
        <f t="shared" si="1"/>
        <v/>
      </c>
      <c r="J28" s="54" t="str">
        <f t="shared" si="2"/>
        <v/>
      </c>
      <c r="K28" s="65" t="str">
        <f t="shared" si="3"/>
        <v/>
      </c>
      <c r="L28" s="66" t="str">
        <f t="shared" si="4"/>
        <v/>
      </c>
      <c r="M28" s="56"/>
      <c r="N28" s="55"/>
      <c r="O28" s="9"/>
      <c r="P28" s="43"/>
      <c r="Q28" s="90"/>
      <c r="R28" s="91"/>
      <c r="S28" s="108">
        <f t="shared" si="0"/>
        <v>0</v>
      </c>
      <c r="T28" s="9" t="e">
        <f>IF($R$1="男子",入力方法!#REF!,入力方法!#REF!)</f>
        <v>#REF!</v>
      </c>
    </row>
    <row r="29" spans="1:20" ht="26.1" customHeight="1">
      <c r="A29" s="10">
        <v>24</v>
      </c>
      <c r="B29" s="9"/>
      <c r="C29" s="39"/>
      <c r="D29" s="39"/>
      <c r="E29" s="40"/>
      <c r="F29" s="77"/>
      <c r="G29" s="39"/>
      <c r="H29" s="80"/>
      <c r="I29" s="54" t="str">
        <f t="shared" si="1"/>
        <v/>
      </c>
      <c r="J29" s="54" t="str">
        <f t="shared" si="2"/>
        <v/>
      </c>
      <c r="K29" s="65" t="str">
        <f t="shared" si="3"/>
        <v/>
      </c>
      <c r="L29" s="66" t="str">
        <f t="shared" si="4"/>
        <v/>
      </c>
      <c r="M29" s="56"/>
      <c r="N29" s="55"/>
      <c r="O29" s="9"/>
      <c r="P29" s="43"/>
      <c r="Q29" s="90"/>
      <c r="R29" s="91"/>
      <c r="S29" s="108">
        <f t="shared" si="0"/>
        <v>0</v>
      </c>
      <c r="T29" s="9" t="e">
        <f>IF($R$1="男子",入力方法!#REF!,入力方法!#REF!)</f>
        <v>#REF!</v>
      </c>
    </row>
    <row r="30" spans="1:20" ht="26.1" customHeight="1">
      <c r="A30" s="10">
        <v>25</v>
      </c>
      <c r="B30" s="9"/>
      <c r="C30" s="39"/>
      <c r="D30" s="39"/>
      <c r="E30" s="40"/>
      <c r="F30" s="77"/>
      <c r="G30" s="39"/>
      <c r="H30" s="80"/>
      <c r="I30" s="54" t="str">
        <f t="shared" si="1"/>
        <v/>
      </c>
      <c r="J30" s="54" t="str">
        <f t="shared" si="2"/>
        <v/>
      </c>
      <c r="K30" s="65" t="str">
        <f t="shared" si="3"/>
        <v/>
      </c>
      <c r="L30" s="66" t="str">
        <f t="shared" si="4"/>
        <v/>
      </c>
      <c r="M30" s="56"/>
      <c r="N30" s="55"/>
      <c r="O30" s="9"/>
      <c r="P30" s="43"/>
      <c r="Q30" s="90"/>
      <c r="R30" s="91"/>
      <c r="S30" s="108">
        <f t="shared" si="0"/>
        <v>0</v>
      </c>
      <c r="T30" s="9" t="e">
        <f>IF($R$1="男子",入力方法!#REF!,入力方法!#REF!)</f>
        <v>#REF!</v>
      </c>
    </row>
    <row r="31" spans="1:20" ht="26.1" customHeight="1">
      <c r="A31" s="10">
        <v>26</v>
      </c>
      <c r="B31" s="9"/>
      <c r="C31" s="39"/>
      <c r="D31" s="39"/>
      <c r="E31" s="40"/>
      <c r="F31" s="77"/>
      <c r="G31" s="39"/>
      <c r="H31" s="80"/>
      <c r="I31" s="54" t="str">
        <f t="shared" si="1"/>
        <v/>
      </c>
      <c r="J31" s="54" t="str">
        <f t="shared" si="2"/>
        <v/>
      </c>
      <c r="K31" s="65" t="str">
        <f t="shared" si="3"/>
        <v/>
      </c>
      <c r="L31" s="66" t="str">
        <f t="shared" si="4"/>
        <v/>
      </c>
      <c r="M31" s="56"/>
      <c r="N31" s="55"/>
      <c r="O31" s="9"/>
      <c r="P31" s="43"/>
      <c r="Q31" s="90"/>
      <c r="R31" s="91"/>
      <c r="S31" s="108">
        <f t="shared" si="0"/>
        <v>0</v>
      </c>
      <c r="T31" s="9" t="e">
        <f>IF($R$1="男子",入力方法!#REF!,入力方法!#REF!)</f>
        <v>#REF!</v>
      </c>
    </row>
    <row r="32" spans="1:20" ht="26.1" customHeight="1">
      <c r="A32" s="10">
        <v>27</v>
      </c>
      <c r="B32" s="9"/>
      <c r="C32" s="39"/>
      <c r="D32" s="39"/>
      <c r="E32" s="40"/>
      <c r="F32" s="77"/>
      <c r="G32" s="39"/>
      <c r="H32" s="80"/>
      <c r="I32" s="54" t="str">
        <f t="shared" si="1"/>
        <v/>
      </c>
      <c r="J32" s="54" t="str">
        <f t="shared" si="2"/>
        <v/>
      </c>
      <c r="K32" s="65" t="str">
        <f t="shared" si="3"/>
        <v/>
      </c>
      <c r="L32" s="66" t="str">
        <f t="shared" si="4"/>
        <v/>
      </c>
      <c r="M32" s="56"/>
      <c r="N32" s="55"/>
      <c r="O32" s="9"/>
      <c r="P32" s="43"/>
      <c r="Q32" s="90"/>
      <c r="R32" s="91"/>
      <c r="S32" s="108">
        <f t="shared" si="0"/>
        <v>0</v>
      </c>
    </row>
    <row r="33" spans="1:19" ht="26.1" customHeight="1">
      <c r="A33" s="10">
        <v>28</v>
      </c>
      <c r="B33" s="9"/>
      <c r="C33" s="39"/>
      <c r="D33" s="39"/>
      <c r="E33" s="40"/>
      <c r="F33" s="77"/>
      <c r="G33" s="39"/>
      <c r="H33" s="80"/>
      <c r="I33" s="54" t="str">
        <f t="shared" si="1"/>
        <v/>
      </c>
      <c r="J33" s="54" t="str">
        <f t="shared" si="2"/>
        <v/>
      </c>
      <c r="K33" s="65" t="str">
        <f t="shared" si="3"/>
        <v/>
      </c>
      <c r="L33" s="66" t="str">
        <f t="shared" si="4"/>
        <v/>
      </c>
      <c r="M33" s="56"/>
      <c r="N33" s="55"/>
      <c r="O33" s="9"/>
      <c r="P33" s="43"/>
      <c r="Q33" s="90"/>
      <c r="R33" s="91"/>
      <c r="S33" s="108">
        <f t="shared" si="0"/>
        <v>0</v>
      </c>
    </row>
    <row r="34" spans="1:19" ht="26.1" customHeight="1">
      <c r="A34" s="10">
        <v>29</v>
      </c>
      <c r="B34" s="9"/>
      <c r="C34" s="39"/>
      <c r="D34" s="39"/>
      <c r="E34" s="40"/>
      <c r="F34" s="77"/>
      <c r="G34" s="39"/>
      <c r="H34" s="80"/>
      <c r="I34" s="54" t="str">
        <f t="shared" si="1"/>
        <v/>
      </c>
      <c r="J34" s="54" t="str">
        <f t="shared" si="2"/>
        <v/>
      </c>
      <c r="K34" s="65" t="str">
        <f t="shared" si="3"/>
        <v/>
      </c>
      <c r="L34" s="66" t="str">
        <f t="shared" si="4"/>
        <v/>
      </c>
      <c r="M34" s="56"/>
      <c r="N34" s="55"/>
      <c r="O34" s="9"/>
      <c r="P34" s="43"/>
      <c r="Q34" s="90"/>
      <c r="R34" s="91"/>
      <c r="S34" s="108">
        <f t="shared" si="0"/>
        <v>0</v>
      </c>
    </row>
    <row r="35" spans="1:19" ht="26.1" customHeight="1" thickBot="1">
      <c r="A35" s="15">
        <v>30</v>
      </c>
      <c r="B35" s="16"/>
      <c r="C35" s="71"/>
      <c r="D35" s="71"/>
      <c r="E35" s="75"/>
      <c r="F35" s="78"/>
      <c r="G35" s="71"/>
      <c r="H35" s="81"/>
      <c r="I35" s="60" t="str">
        <f t="shared" si="1"/>
        <v/>
      </c>
      <c r="J35" s="60" t="str">
        <f t="shared" si="2"/>
        <v/>
      </c>
      <c r="K35" s="67" t="str">
        <f t="shared" si="3"/>
        <v/>
      </c>
      <c r="L35" s="68" t="str">
        <f t="shared" si="4"/>
        <v/>
      </c>
      <c r="M35" s="111"/>
      <c r="N35" s="99"/>
      <c r="O35" s="16"/>
      <c r="P35" s="44"/>
      <c r="Q35" s="92"/>
      <c r="R35" s="93"/>
      <c r="S35" s="109">
        <f t="shared" si="0"/>
        <v>0</v>
      </c>
    </row>
    <row r="36" spans="1:19" ht="15" customHeight="1">
      <c r="J36" s="20"/>
      <c r="K36" s="20"/>
      <c r="L36" s="20"/>
      <c r="M36" s="20"/>
      <c r="N36" s="20"/>
      <c r="O36" s="20"/>
      <c r="P36" s="20"/>
      <c r="Q36" s="20"/>
      <c r="R36" s="20"/>
      <c r="S36" s="8"/>
    </row>
    <row r="37" spans="1:19" s="20" customFormat="1" ht="15.6" customHeight="1">
      <c r="A37" s="20" t="s">
        <v>8</v>
      </c>
      <c r="C37" s="72"/>
      <c r="D37" s="72"/>
      <c r="E37" s="72"/>
      <c r="F37" s="72"/>
      <c r="G37" s="72"/>
      <c r="H37" s="72"/>
      <c r="M37" s="27" t="s">
        <v>148</v>
      </c>
      <c r="N37" s="20" t="s">
        <v>137</v>
      </c>
      <c r="P37" s="20" t="s">
        <v>90</v>
      </c>
      <c r="Q37" s="50">
        <f>O37*1100</f>
        <v>0</v>
      </c>
      <c r="R37" s="28" t="s">
        <v>10</v>
      </c>
    </row>
    <row r="38" spans="1:19" s="20" customFormat="1" ht="15.6" customHeight="1">
      <c r="A38" s="20" t="s">
        <v>9</v>
      </c>
      <c r="C38" s="72"/>
      <c r="D38" s="72"/>
      <c r="E38" s="72"/>
      <c r="F38" s="72"/>
      <c r="G38" s="72"/>
      <c r="H38" s="72"/>
      <c r="M38" s="27"/>
      <c r="Q38" s="51"/>
      <c r="R38" s="28"/>
    </row>
    <row r="39" spans="1:19" s="20" customFormat="1" ht="15.6" customHeight="1">
      <c r="A39" s="20" t="s">
        <v>70</v>
      </c>
      <c r="C39" s="72"/>
      <c r="D39" s="72"/>
      <c r="E39" s="72"/>
      <c r="F39" s="72"/>
      <c r="G39" s="72"/>
      <c r="H39" s="72"/>
      <c r="M39" s="27" t="s">
        <v>149</v>
      </c>
      <c r="N39" s="20" t="s">
        <v>138</v>
      </c>
      <c r="P39" s="20" t="s">
        <v>90</v>
      </c>
      <c r="Q39" s="50">
        <f>O39*600</f>
        <v>0</v>
      </c>
      <c r="R39" s="28" t="s">
        <v>10</v>
      </c>
    </row>
    <row r="40" spans="1:19" s="20" customFormat="1" ht="15.6" customHeight="1">
      <c r="A40" s="20" t="s">
        <v>51</v>
      </c>
      <c r="C40" s="72"/>
      <c r="D40" s="72"/>
      <c r="E40" s="72"/>
      <c r="F40" s="72"/>
      <c r="G40" s="72"/>
      <c r="H40" s="72"/>
      <c r="M40" s="27"/>
      <c r="P40" s="27"/>
      <c r="Q40" s="51"/>
      <c r="R40" s="28"/>
    </row>
    <row r="41" spans="1:19" s="20" customFormat="1" ht="15.6" customHeight="1">
      <c r="A41" s="20" t="s">
        <v>24</v>
      </c>
      <c r="C41" s="72"/>
      <c r="D41" s="72"/>
      <c r="E41" s="72"/>
      <c r="F41" s="72"/>
      <c r="G41" s="72"/>
      <c r="H41" s="72"/>
      <c r="M41" s="27" t="s">
        <v>142</v>
      </c>
      <c r="N41" s="20" t="s">
        <v>139</v>
      </c>
      <c r="P41" s="20" t="s">
        <v>141</v>
      </c>
      <c r="Q41" s="50">
        <f>O41*4100</f>
        <v>0</v>
      </c>
      <c r="R41" s="28" t="s">
        <v>10</v>
      </c>
    </row>
    <row r="42" spans="1:19" s="20" customFormat="1" ht="15.6" customHeight="1">
      <c r="C42" s="72"/>
      <c r="D42" s="72"/>
      <c r="E42" s="72"/>
      <c r="F42" s="72"/>
      <c r="G42" s="72"/>
      <c r="H42" s="72"/>
      <c r="M42" s="27"/>
      <c r="Q42" s="51"/>
      <c r="R42" s="28"/>
    </row>
    <row r="43" spans="1:19" s="20" customFormat="1" ht="15.6" customHeight="1">
      <c r="A43" s="27" t="s">
        <v>27</v>
      </c>
      <c r="B43" s="20" t="s">
        <v>17</v>
      </c>
      <c r="C43" s="72"/>
      <c r="D43" s="72"/>
      <c r="E43" s="72"/>
      <c r="F43" s="72"/>
      <c r="G43" s="72"/>
      <c r="H43" s="72"/>
      <c r="M43" s="27" t="s">
        <v>143</v>
      </c>
      <c r="N43" s="20" t="s">
        <v>140</v>
      </c>
      <c r="P43" s="20" t="s">
        <v>141</v>
      </c>
      <c r="Q43" s="50">
        <f>O43*2100</f>
        <v>0</v>
      </c>
      <c r="R43" s="28" t="s">
        <v>10</v>
      </c>
      <c r="S43" s="110"/>
    </row>
    <row r="44" spans="1:19" s="20" customFormat="1" ht="15.6" customHeight="1">
      <c r="A44" s="27"/>
      <c r="B44" s="28" t="s">
        <v>25</v>
      </c>
      <c r="C44" s="72"/>
      <c r="D44" s="72"/>
      <c r="E44" s="72"/>
      <c r="F44" s="72"/>
      <c r="G44" s="72"/>
      <c r="M44" s="27"/>
      <c r="S44" s="110"/>
    </row>
    <row r="45" spans="1:19" s="20" customFormat="1" ht="15.6" customHeight="1">
      <c r="B45" s="20" t="s">
        <v>26</v>
      </c>
      <c r="C45" s="72"/>
      <c r="D45" s="72"/>
      <c r="E45" s="72"/>
      <c r="F45" s="72"/>
      <c r="G45" s="72"/>
      <c r="M45" s="27" t="s">
        <v>146</v>
      </c>
      <c r="N45" s="20" t="s">
        <v>140</v>
      </c>
      <c r="P45" s="20" t="s">
        <v>90</v>
      </c>
      <c r="Q45" s="50">
        <f>O45*2100</f>
        <v>0</v>
      </c>
      <c r="R45" s="28" t="s">
        <v>10</v>
      </c>
      <c r="S45" s="110"/>
    </row>
    <row r="46" spans="1:19" ht="15.6" customHeight="1">
      <c r="A46" s="20"/>
      <c r="B46" s="20"/>
      <c r="C46" s="72"/>
      <c r="D46" s="72"/>
      <c r="E46" s="72"/>
      <c r="F46" s="72"/>
      <c r="G46" s="72"/>
      <c r="H46" s="72"/>
      <c r="I46" s="20"/>
      <c r="J46" s="20"/>
      <c r="K46" s="20"/>
      <c r="L46" s="20"/>
      <c r="M46" s="27"/>
      <c r="N46" s="20"/>
      <c r="O46" s="20"/>
      <c r="P46" s="20"/>
      <c r="Q46" s="51"/>
      <c r="R46" s="28"/>
    </row>
    <row r="47" spans="1:19" ht="15.6" customHeight="1">
      <c r="B47" s="29" t="s">
        <v>12</v>
      </c>
      <c r="C47" s="73"/>
      <c r="D47" s="73"/>
      <c r="E47" s="73"/>
      <c r="F47" s="73"/>
      <c r="G47" s="73"/>
      <c r="H47" s="73"/>
      <c r="I47" s="20"/>
      <c r="K47" s="20"/>
      <c r="L47" s="20"/>
      <c r="M47" s="27" t="s">
        <v>147</v>
      </c>
      <c r="N47" s="20" t="s">
        <v>137</v>
      </c>
      <c r="O47" s="20"/>
      <c r="P47" s="20" t="s">
        <v>90</v>
      </c>
      <c r="Q47" s="50">
        <f>O47*1100</f>
        <v>0</v>
      </c>
      <c r="R47" s="28" t="s">
        <v>10</v>
      </c>
    </row>
    <row r="48" spans="1:19" ht="15.6" customHeight="1">
      <c r="B48" s="30" t="s">
        <v>13</v>
      </c>
      <c r="C48" s="73"/>
      <c r="D48" s="73"/>
      <c r="E48" s="73"/>
      <c r="F48" s="73"/>
      <c r="G48" s="73"/>
      <c r="H48" s="73"/>
      <c r="I48" s="20"/>
      <c r="J48" s="20"/>
      <c r="K48" s="20"/>
      <c r="L48" s="20"/>
      <c r="M48" s="20"/>
      <c r="N48" s="20"/>
      <c r="O48" s="20"/>
      <c r="P48" s="27"/>
      <c r="Q48" s="51"/>
      <c r="R48" s="28"/>
    </row>
    <row r="49" spans="2:18" ht="15.6" customHeight="1">
      <c r="B49" s="29" t="s">
        <v>28</v>
      </c>
      <c r="C49" s="73">
        <f>参加申込書!C49</f>
        <v>0</v>
      </c>
      <c r="D49" s="73"/>
      <c r="E49" s="73"/>
      <c r="F49" s="73"/>
      <c r="G49" s="73"/>
      <c r="H49" s="73"/>
      <c r="I49" s="29"/>
      <c r="J49" s="29"/>
      <c r="K49" s="29"/>
      <c r="L49" s="29"/>
      <c r="N49" s="29"/>
      <c r="O49" s="29"/>
      <c r="P49" s="29" t="s">
        <v>144</v>
      </c>
      <c r="Q49" s="50">
        <f>SUM(Q36:Q48)</f>
        <v>0</v>
      </c>
      <c r="R49" s="28" t="s">
        <v>10</v>
      </c>
    </row>
    <row r="50" spans="2:18" ht="15.6" customHeight="1">
      <c r="B50" s="31"/>
      <c r="C50" s="74">
        <f>参加申込書!C50</f>
        <v>0</v>
      </c>
      <c r="D50" s="74"/>
      <c r="E50" s="74"/>
      <c r="F50" s="74"/>
      <c r="G50" s="73"/>
      <c r="H50" s="73"/>
      <c r="I50" s="29"/>
      <c r="J50" s="29"/>
      <c r="K50" s="29"/>
      <c r="L50" s="29"/>
      <c r="N50" s="29"/>
      <c r="O50" s="29"/>
      <c r="P50" s="29"/>
    </row>
    <row r="51" spans="2:18" ht="15.6" customHeight="1">
      <c r="B51" s="31" t="s">
        <v>145</v>
      </c>
      <c r="C51" s="74">
        <f>参加申込書!C51</f>
        <v>0</v>
      </c>
      <c r="D51" s="74"/>
      <c r="E51" s="74"/>
      <c r="F51" s="74"/>
      <c r="G51" s="73"/>
      <c r="H51" s="73"/>
      <c r="I51" s="29"/>
      <c r="J51" s="29" t="s">
        <v>15</v>
      </c>
      <c r="K51" s="29"/>
      <c r="L51" s="29"/>
      <c r="M51" s="29"/>
      <c r="N51" s="29"/>
      <c r="O51" s="29"/>
      <c r="P51" s="29"/>
    </row>
    <row r="52" spans="2:18" ht="15.6" customHeight="1">
      <c r="B52" s="31" t="s">
        <v>14</v>
      </c>
      <c r="C52" s="74">
        <f>参加申込書!C52</f>
        <v>0</v>
      </c>
      <c r="D52" s="74"/>
      <c r="E52" s="74"/>
      <c r="F52" s="74"/>
      <c r="G52" s="73"/>
      <c r="H52" s="73"/>
      <c r="I52" s="29"/>
      <c r="J52" s="29"/>
      <c r="K52" s="29"/>
      <c r="L52" s="29"/>
      <c r="M52" s="29"/>
      <c r="N52" s="29"/>
      <c r="O52" s="29"/>
      <c r="P52" s="29"/>
    </row>
    <row r="53" spans="2:18" ht="15.6" customHeight="1">
      <c r="B53" s="31" t="s">
        <v>16</v>
      </c>
      <c r="C53" s="74">
        <f>参加申込書!C53</f>
        <v>0</v>
      </c>
      <c r="D53" s="74"/>
      <c r="E53" s="74"/>
      <c r="F53" s="74"/>
      <c r="G53" s="73"/>
      <c r="H53" s="73"/>
      <c r="I53" s="29"/>
      <c r="J53" s="29"/>
      <c r="K53" s="29"/>
      <c r="L53" s="29"/>
      <c r="M53" s="29"/>
      <c r="N53" s="29"/>
      <c r="O53" s="29"/>
      <c r="P53" s="29"/>
    </row>
    <row r="54" spans="2:18" ht="15.6" customHeight="1">
      <c r="G54" s="73"/>
      <c r="H54" s="73"/>
      <c r="I54" s="29"/>
      <c r="J54" s="29"/>
      <c r="K54" s="29"/>
      <c r="L54" s="29"/>
      <c r="M54" s="29"/>
      <c r="N54" s="31"/>
      <c r="O54" s="31"/>
      <c r="P54" s="31"/>
      <c r="Q54" s="32"/>
      <c r="R54" s="32"/>
    </row>
  </sheetData>
  <mergeCells count="5">
    <mergeCell ref="F4:H4"/>
    <mergeCell ref="O4:R4"/>
    <mergeCell ref="D2:H2"/>
    <mergeCell ref="D1:N1"/>
    <mergeCell ref="O2:R2"/>
  </mergeCells>
  <phoneticPr fontId="2"/>
  <dataValidations count="1">
    <dataValidation type="list" allowBlank="1" showInputMessage="1" showErrorMessage="1" sqref="N5" xr:uid="{3E31C8CA-16F6-4303-AAF9-42930097A7BE}">
      <formula1>#REF!</formula1>
    </dataValidation>
  </dataValidations>
  <printOptions horizontalCentered="1"/>
  <pageMargins left="0.39370078740157483" right="0.39370078740157483" top="0.59055118110236227" bottom="0.59055118110236227" header="0.51181102362204722" footer="0.51181102362204722"/>
  <pageSetup paperSize="9" scale="64" orientation="portrait" verticalDpi="36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EDA38AF-EECC-45BF-B3C0-F960954C93DF}">
          <x14:formula1>
            <xm:f>入力方法!$U$2:$U$6</xm:f>
          </x14:formula1>
          <xm:sqref>M6:M35</xm:sqref>
        </x14:dataValidation>
        <x14:dataValidation type="list" allowBlank="1" showInputMessage="1" showErrorMessage="1" xr:uid="{D5BEBB15-DBBC-450A-9515-CA9C10804544}">
          <x14:formula1>
            <xm:f>入力方法!$V$2:$V$3</xm:f>
          </x14:formula1>
          <xm:sqref>R1:S1</xm:sqref>
        </x14:dataValidation>
        <x14:dataValidation type="list" allowBlank="1" showInputMessage="1" showErrorMessage="1" xr:uid="{292DF6F3-237D-41E1-9E0D-C0EE88157BC0}">
          <x14:formula1>
            <xm:f>入力方法!$W$2:$W$53</xm:f>
          </x14:formula1>
          <xm:sqref>N6:N35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09D397CF50584AA12A85817B22652F" ma:contentTypeVersion="5" ma:contentTypeDescription="Create a new document." ma:contentTypeScope="" ma:versionID="86117926db46da466d26a3b5235432c4">
  <xsd:schema xmlns:xsd="http://www.w3.org/2001/XMLSchema" xmlns:xs="http://www.w3.org/2001/XMLSchema" xmlns:p="http://schemas.microsoft.com/office/2006/metadata/properties" xmlns:ns3="1eaaf905-a934-4df7-ae0e-d8d97731cf02" targetNamespace="http://schemas.microsoft.com/office/2006/metadata/properties" ma:root="true" ma:fieldsID="dce3dc6d2e7ac05da06445ee088df12a" ns3:_="">
    <xsd:import namespace="1eaaf905-a934-4df7-ae0e-d8d97731cf02"/>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af905-a934-4df7-ae0e-d8d97731cf02"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86E564-4F3B-47FA-902F-E9D8CD739F97}">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1eaaf905-a934-4df7-ae0e-d8d97731cf02"/>
    <ds:schemaRef ds:uri="http://www.w3.org/XML/1998/namespace"/>
  </ds:schemaRefs>
</ds:datastoreItem>
</file>

<file path=customXml/itemProps2.xml><?xml version="1.0" encoding="utf-8"?>
<ds:datastoreItem xmlns:ds="http://schemas.openxmlformats.org/officeDocument/2006/customXml" ds:itemID="{149B79F2-F73F-4E3B-8AEF-608DFAE9FD5F}">
  <ds:schemaRefs>
    <ds:schemaRef ds:uri="http://schemas.microsoft.com/sharepoint/v3/contenttype/forms"/>
  </ds:schemaRefs>
</ds:datastoreItem>
</file>

<file path=customXml/itemProps3.xml><?xml version="1.0" encoding="utf-8"?>
<ds:datastoreItem xmlns:ds="http://schemas.openxmlformats.org/officeDocument/2006/customXml" ds:itemID="{81CA90EC-9235-4FE3-9F14-BDA7788E7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af905-a934-4df7-ae0e-d8d97731c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入力方法</vt:lpstr>
      <vt:lpstr>参加申込書</vt:lpstr>
      <vt:lpstr>参加申込書 (2)</vt:lpstr>
      <vt:lpstr>参加申込書 (3)</vt:lpstr>
      <vt:lpstr>参加申込書 (4)</vt:lpstr>
      <vt:lpstr>参加申込書!Print_Area</vt:lpstr>
      <vt:lpstr>'参加申込書 (2)'!Print_Area</vt:lpstr>
      <vt:lpstr>'参加申込書 (3)'!Print_Area</vt:lpstr>
      <vt:lpstr>'参加申込書 (4)'!Print_Area</vt:lpstr>
      <vt:lpstr>入力方法!Print_Area</vt:lpstr>
      <vt:lpstr>プルダウン</vt:lpstr>
      <vt:lpstr>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Office</cp:lastModifiedBy>
  <cp:lastPrinted>2024-06-04T05:01:03Z</cp:lastPrinted>
  <dcterms:created xsi:type="dcterms:W3CDTF">2006-03-12T23:44:18Z</dcterms:created>
  <dcterms:modified xsi:type="dcterms:W3CDTF">2025-04-07T01:27:57Z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0x0101001409D397CF50584AA12A85817B22652F</vt:lpwstr>
  </property>
</Properties>
</file>